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ackupFile="1" defaultThemeVersion="124226"/>
  <bookViews>
    <workbookView xWindow="120" yWindow="900" windowWidth="11910" windowHeight="4215"/>
  </bookViews>
  <sheets>
    <sheet name="AYAH" sheetId="1" r:id="rId1"/>
    <sheet name="henny" sheetId="23" r:id="rId2"/>
    <sheet name="ran" sheetId="24" r:id="rId3"/>
    <sheet name="nanda1" sheetId="25" r:id="rId4"/>
    <sheet name="MHD" sheetId="4" r:id="rId5"/>
    <sheet name="Sheet1" sheetId="3" r:id="rId6"/>
    <sheet name="Sheet3" sheetId="5" r:id="rId7"/>
    <sheet name="NANDA" sheetId="2" r:id="rId8"/>
    <sheet name="Sheet2" sheetId="6" r:id="rId9"/>
    <sheet name="OREO RETUR" sheetId="7" r:id="rId10"/>
    <sheet name="CORET-CORET NANDA" sheetId="8" r:id="rId11"/>
    <sheet name="Sheet6" sheetId="11" r:id="rId12"/>
    <sheet name="ngaji" sheetId="12" r:id="rId13"/>
    <sheet name="Sheet4" sheetId="13" r:id="rId14"/>
    <sheet name="k-a" sheetId="15" r:id="rId15"/>
    <sheet name="hosting" sheetId="16" r:id="rId16"/>
    <sheet name="Sheet5" sheetId="17" r:id="rId17"/>
    <sheet name="Sheet9" sheetId="20" r:id="rId18"/>
    <sheet name="depot" sheetId="21" r:id="rId19"/>
    <sheet name="keu" sheetId="22" r:id="rId20"/>
  </sheets>
  <calcPr calcId="144525"/>
</workbook>
</file>

<file path=xl/calcChain.xml><?xml version="1.0" encoding="utf-8"?>
<calcChain xmlns="http://schemas.openxmlformats.org/spreadsheetml/2006/main">
  <c r="S5103" i="1" l="1"/>
  <c r="T5103" i="1" s="1"/>
  <c r="S5102" i="1"/>
  <c r="T5102" i="1" s="1"/>
  <c r="U5102" i="1" s="1"/>
  <c r="P98" i="24" l="1"/>
  <c r="O98" i="24"/>
  <c r="R4764" i="1" l="1"/>
  <c r="R4229" i="1" l="1"/>
  <c r="R4231" i="1" s="1"/>
  <c r="R4240" i="1"/>
  <c r="R4236" i="1"/>
  <c r="P4242" i="1"/>
  <c r="P4236" i="1"/>
  <c r="P4238" i="1" s="1"/>
  <c r="R4245" i="1" s="1"/>
  <c r="R4246" i="1" s="1"/>
  <c r="L4190" i="1"/>
  <c r="L4189" i="1"/>
  <c r="C8" i="22"/>
  <c r="R3281" i="1"/>
  <c r="R3276" i="1"/>
  <c r="R4227" i="1" l="1"/>
  <c r="P4244" i="1"/>
  <c r="R4242" i="1"/>
  <c r="P10" i="21"/>
  <c r="P9" i="21"/>
  <c r="P6" i="21"/>
  <c r="P5" i="21"/>
  <c r="E13" i="21"/>
  <c r="E41" i="21" s="1"/>
  <c r="P12" i="21" l="1"/>
  <c r="G41" i="21" s="1"/>
  <c r="P2710" i="1"/>
  <c r="P2691" i="1"/>
  <c r="P2690" i="1"/>
  <c r="R3274" i="1"/>
  <c r="R3270" i="1"/>
  <c r="R3278" i="1" s="1"/>
  <c r="R3259" i="1"/>
  <c r="R3260" i="1" s="1"/>
  <c r="R3262" i="1" s="1"/>
  <c r="C31" i="13"/>
  <c r="C30" i="13"/>
  <c r="C29" i="13"/>
  <c r="C28" i="13"/>
  <c r="C27" i="13"/>
  <c r="C26" i="13"/>
  <c r="C25" i="13"/>
  <c r="C24" i="13"/>
  <c r="C23" i="13"/>
  <c r="C22" i="13"/>
  <c r="C21" i="13"/>
  <c r="C20" i="13"/>
  <c r="C19" i="13"/>
  <c r="C18" i="13"/>
  <c r="C17" i="13"/>
  <c r="C16" i="13"/>
  <c r="C14" i="13"/>
  <c r="C13" i="13"/>
  <c r="C12" i="13"/>
  <c r="C11" i="13"/>
  <c r="C10" i="13"/>
  <c r="C9" i="13"/>
  <c r="C8" i="13"/>
  <c r="C7" i="13"/>
  <c r="C6" i="13"/>
  <c r="C5" i="13"/>
  <c r="C4" i="13"/>
  <c r="C3" i="13"/>
  <c r="C2" i="13"/>
  <c r="A3" i="13"/>
  <c r="A4" i="13" s="1"/>
  <c r="A5" i="13" s="1"/>
  <c r="A6" i="13" s="1"/>
  <c r="A7" i="13" s="1"/>
  <c r="A8" i="13" s="1"/>
  <c r="A9" i="13" s="1"/>
  <c r="A10" i="13" s="1"/>
  <c r="A11" i="13" s="1"/>
  <c r="A12" i="13" s="1"/>
  <c r="A13" i="13" s="1"/>
  <c r="A14" i="13" s="1"/>
  <c r="A17" i="13" s="1"/>
  <c r="A18" i="13" s="1"/>
  <c r="A19" i="13" s="1"/>
  <c r="A20" i="13" s="1"/>
  <c r="A21" i="13" s="1"/>
  <c r="A22" i="13" s="1"/>
  <c r="A23" i="13" s="1"/>
  <c r="A24" i="13" s="1"/>
  <c r="A25" i="13" s="1"/>
  <c r="A26" i="13" s="1"/>
  <c r="A27" i="13" s="1"/>
  <c r="A28" i="13" s="1"/>
  <c r="A29" i="13" s="1"/>
  <c r="A30" i="13" s="1"/>
  <c r="A31" i="13" s="1"/>
  <c r="K27" i="12"/>
  <c r="K28" i="12" s="1"/>
  <c r="K29" i="12" s="1"/>
  <c r="K30" i="12" s="1"/>
  <c r="K31" i="12" s="1"/>
  <c r="K32" i="12" s="1"/>
  <c r="K33" i="12" s="1"/>
  <c r="K34" i="12" s="1"/>
  <c r="K35" i="12" s="1"/>
  <c r="K36" i="12" s="1"/>
  <c r="K37" i="12" s="1"/>
  <c r="K38" i="12" s="1"/>
  <c r="K39" i="12" s="1"/>
  <c r="K40" i="12" s="1"/>
  <c r="K41" i="12" s="1"/>
  <c r="L41" i="12" s="1"/>
  <c r="K14" i="12"/>
  <c r="K15" i="12" s="1"/>
  <c r="K16" i="12" s="1"/>
  <c r="K17" i="12" s="1"/>
  <c r="K18" i="12" s="1"/>
  <c r="K19" i="12" s="1"/>
  <c r="K20" i="12" s="1"/>
  <c r="K21" i="12" s="1"/>
  <c r="K22" i="12" s="1"/>
  <c r="K23" i="12" s="1"/>
  <c r="K24" i="12" s="1"/>
  <c r="K25" i="12" s="1"/>
  <c r="L25" i="12" s="1"/>
  <c r="R2728" i="1"/>
  <c r="E33" i="4"/>
  <c r="G33" i="4"/>
  <c r="E30" i="4"/>
  <c r="G30" i="4" s="1"/>
  <c r="E31" i="4"/>
  <c r="G31" i="4" s="1"/>
  <c r="G32" i="4"/>
  <c r="E32" i="4"/>
  <c r="E29" i="4"/>
  <c r="G29" i="4" s="1"/>
  <c r="E28" i="4"/>
  <c r="G28" i="4" s="1"/>
  <c r="E27" i="4"/>
  <c r="G27" i="4" s="1"/>
  <c r="E26" i="4"/>
  <c r="G26" i="4" s="1"/>
  <c r="E25" i="4"/>
  <c r="G25" i="4" s="1"/>
  <c r="E23" i="4"/>
  <c r="G23" i="4" s="1"/>
  <c r="E24" i="4"/>
  <c r="G24" i="4" s="1"/>
  <c r="E21" i="4"/>
  <c r="G21" i="4" s="1"/>
  <c r="E22" i="4"/>
  <c r="G22" i="4" s="1"/>
  <c r="F20" i="7"/>
  <c r="F21" i="7" s="1"/>
  <c r="H20" i="7"/>
  <c r="H19" i="7"/>
  <c r="D21" i="7"/>
  <c r="H16" i="7"/>
  <c r="H15" i="7"/>
  <c r="H14" i="7"/>
  <c r="H13" i="7"/>
  <c r="H12" i="7"/>
  <c r="H11" i="7"/>
  <c r="H10" i="7"/>
  <c r="H9" i="7"/>
  <c r="H8" i="7"/>
  <c r="H7" i="7"/>
  <c r="H6" i="7"/>
  <c r="H5" i="7"/>
  <c r="H4" i="7"/>
  <c r="H3" i="7"/>
  <c r="H2" i="7"/>
  <c r="H17" i="7" s="1"/>
  <c r="D16" i="7"/>
  <c r="D15" i="7"/>
  <c r="D14" i="7"/>
  <c r="D13" i="7"/>
  <c r="D12" i="7"/>
  <c r="D11" i="7"/>
  <c r="D10" i="7"/>
  <c r="D9" i="7"/>
  <c r="D8" i="7"/>
  <c r="D7" i="7"/>
  <c r="D6" i="7"/>
  <c r="D5" i="7"/>
  <c r="D4" i="7"/>
  <c r="D3" i="7"/>
  <c r="E18" i="4"/>
  <c r="G18" i="4" s="1"/>
  <c r="G20" i="4"/>
  <c r="E20" i="4"/>
  <c r="E19" i="4"/>
  <c r="G19" i="4" s="1"/>
  <c r="G17" i="4"/>
  <c r="E17" i="4"/>
  <c r="E16" i="4"/>
  <c r="G16" i="4" s="1"/>
  <c r="E13" i="4"/>
  <c r="G13" i="4" s="1"/>
  <c r="E14" i="4"/>
  <c r="G14" i="4" s="1"/>
  <c r="C15" i="4" s="1"/>
  <c r="E15" i="4" s="1"/>
  <c r="G15" i="4" s="1"/>
  <c r="E10" i="4"/>
  <c r="G10" i="4" s="1"/>
  <c r="E7" i="4"/>
  <c r="G7" i="4" s="1"/>
  <c r="E11" i="4"/>
  <c r="G11" i="4" s="1"/>
  <c r="G12" i="4"/>
  <c r="E12" i="4"/>
  <c r="G8" i="4"/>
  <c r="E9" i="4"/>
  <c r="G9" i="4" s="1"/>
  <c r="E8" i="4"/>
  <c r="E6" i="4"/>
  <c r="G6" i="4" s="1"/>
  <c r="E4" i="4"/>
  <c r="G4" i="4" s="1"/>
  <c r="E5" i="4"/>
  <c r="G5" i="4" s="1"/>
  <c r="E3" i="4"/>
  <c r="G3" i="4" s="1"/>
  <c r="E2" i="4"/>
  <c r="G2" i="4" s="1"/>
  <c r="O1295" i="1"/>
  <c r="O1296" i="1" s="1"/>
  <c r="O1297" i="1" s="1"/>
  <c r="S1440" i="1"/>
  <c r="S1441" i="1"/>
  <c r="Q1442" i="1"/>
  <c r="S1442" i="1" s="1"/>
  <c r="S1443" i="1"/>
  <c r="R1444" i="1"/>
  <c r="P2692" i="1" l="1"/>
  <c r="U3270" i="1"/>
  <c r="U3263" i="1"/>
  <c r="D17" i="7"/>
  <c r="D23" i="7" s="1"/>
  <c r="H21" i="7"/>
  <c r="H23" i="7" s="1"/>
  <c r="F23" i="7"/>
  <c r="P1295" i="1"/>
  <c r="Q1295" i="1" s="1"/>
  <c r="S1444" i="1"/>
</calcChain>
</file>

<file path=xl/comments1.xml><?xml version="1.0" encoding="utf-8"?>
<comments xmlns="http://schemas.openxmlformats.org/spreadsheetml/2006/main">
  <authors>
    <author>acer</author>
  </authors>
  <commentList>
    <comment ref="D2" authorId="0">
      <text>
        <r>
          <rPr>
            <b/>
            <sz val="9"/>
            <color indexed="81"/>
            <rFont val="Tahoma"/>
            <family val="2"/>
          </rPr>
          <t>acer:</t>
        </r>
        <r>
          <rPr>
            <sz val="9"/>
            <color indexed="81"/>
            <rFont val="Tahoma"/>
            <family val="2"/>
          </rPr>
          <t xml:space="preserve">
SALH HITUNG</t>
        </r>
      </text>
    </comment>
    <comment ref="G9" authorId="0">
      <text>
        <r>
          <rPr>
            <b/>
            <sz val="9"/>
            <color indexed="81"/>
            <rFont val="Tahoma"/>
            <family val="2"/>
          </rPr>
          <t>acer:</t>
        </r>
        <r>
          <rPr>
            <sz val="9"/>
            <color indexed="81"/>
            <rFont val="Tahoma"/>
            <family val="2"/>
          </rPr>
          <t xml:space="preserve">
HRG SEBNARNYA KITA</t>
        </r>
      </text>
    </comment>
    <comment ref="D20" authorId="0">
      <text>
        <r>
          <rPr>
            <b/>
            <sz val="9"/>
            <color indexed="81"/>
            <rFont val="Tahoma"/>
            <family val="2"/>
          </rPr>
          <t>acer:</t>
        </r>
        <r>
          <rPr>
            <sz val="9"/>
            <color indexed="81"/>
            <rFont val="Tahoma"/>
            <family val="2"/>
          </rPr>
          <t xml:space="preserve">
TANPA PPN</t>
        </r>
      </text>
    </comment>
    <comment ref="F20" authorId="0">
      <text>
        <r>
          <rPr>
            <b/>
            <sz val="9"/>
            <color indexed="81"/>
            <rFont val="Tahoma"/>
            <family val="2"/>
          </rPr>
          <t>acer:</t>
        </r>
        <r>
          <rPr>
            <sz val="9"/>
            <color indexed="81"/>
            <rFont val="Tahoma"/>
            <family val="2"/>
          </rPr>
          <t xml:space="preserve">
PAKAI PPN</t>
        </r>
      </text>
    </comment>
    <comment ref="D23" authorId="0">
      <text>
        <r>
          <rPr>
            <b/>
            <sz val="9"/>
            <color indexed="81"/>
            <rFont val="Tahoma"/>
            <family val="2"/>
          </rPr>
          <t>acer:</t>
        </r>
        <r>
          <rPr>
            <sz val="9"/>
            <color indexed="81"/>
            <rFont val="Tahoma"/>
            <family val="2"/>
          </rPr>
          <t xml:space="preserve">
YG SDH DIBAYAR KE GMP</t>
        </r>
      </text>
    </comment>
    <comment ref="F23" authorId="0">
      <text>
        <r>
          <rPr>
            <b/>
            <sz val="9"/>
            <color indexed="81"/>
            <rFont val="Tahoma"/>
            <family val="2"/>
          </rPr>
          <t>acer:</t>
        </r>
        <r>
          <rPr>
            <sz val="9"/>
            <color indexed="81"/>
            <rFont val="Tahoma"/>
            <family val="2"/>
          </rPr>
          <t xml:space="preserve">
JK DIMASUKKAN PPN</t>
        </r>
      </text>
    </comment>
    <comment ref="H23" authorId="0">
      <text>
        <r>
          <rPr>
            <b/>
            <sz val="9"/>
            <color indexed="81"/>
            <rFont val="Tahoma"/>
            <family val="2"/>
          </rPr>
          <t>acer:</t>
        </r>
        <r>
          <rPr>
            <sz val="9"/>
            <color indexed="81"/>
            <rFont val="Tahoma"/>
            <family val="2"/>
          </rPr>
          <t xml:space="preserve">
SEBENARNYA JK DIREVISI KESALAHANHITUNGAN GMP DAN HARGA @ YG SALAH</t>
        </r>
      </text>
    </comment>
  </commentList>
</comments>
</file>

<file path=xl/sharedStrings.xml><?xml version="1.0" encoding="utf-8"?>
<sst xmlns="http://schemas.openxmlformats.org/spreadsheetml/2006/main" count="13076" uniqueCount="6348">
  <si>
    <t>P</t>
  </si>
  <si>
    <t>Cot Paya: pesijuk, swl1: list trabsfer barang</t>
  </si>
  <si>
    <t>s</t>
  </si>
  <si>
    <t>list transfer barang, antar kulkas ke swl2</t>
  </si>
  <si>
    <t>list traasfer barang</t>
  </si>
  <si>
    <t xml:space="preserve">m </t>
  </si>
  <si>
    <t>entry data, antar barang ke swl2, swl1: entry data</t>
  </si>
  <si>
    <t>minum</t>
  </si>
  <si>
    <t>nas gor</t>
  </si>
  <si>
    <t>entry data, power rig, antana ht,</t>
  </si>
  <si>
    <t>tde, antar barang ke swl2, swl1, entry data</t>
  </si>
  <si>
    <t>jemput n2, virtual, swl1, antar barang ke swl2,</t>
  </si>
  <si>
    <t>m</t>
  </si>
  <si>
    <t>entry data, tdr, antar barang ke swl2, entry data</t>
  </si>
  <si>
    <t>DLL, TDR</t>
  </si>
  <si>
    <t>S</t>
  </si>
  <si>
    <t>KEUANGAN, ENTRI DATA</t>
  </si>
  <si>
    <t>ENTRY DATA, TDR</t>
  </si>
  <si>
    <t>M</t>
  </si>
  <si>
    <t>TDR, ENTRY DATA S/D 06</t>
  </si>
  <si>
    <t>ENTRY DATA</t>
  </si>
  <si>
    <t>p</t>
  </si>
  <si>
    <t>update db sw2</t>
  </si>
  <si>
    <t>cot paya s/d jam 12, sw1 update data barang balik dari sw2 s/d 3</t>
  </si>
  <si>
    <t>tdr , cot paya, problem pc</t>
  </si>
  <si>
    <t>KEUANGAN, sinar mas, apin, caesar, sw1, atm mandiri drs, jemput n2</t>
  </si>
  <si>
    <t>ENTRY DATA, KUMPULKAN UANG UTK ALI MEDAN</t>
  </si>
  <si>
    <t>KUMPULKAN UANG, MANDIRI DRS, GOLEK</t>
  </si>
  <si>
    <t>MSJ RAYA , PAMERAN FATIH, TOKO BUKU ABC, SW1, TDR</t>
  </si>
  <si>
    <t>ENTRY DATA, TDR, ENTRY DATA S/D JAM 3</t>
  </si>
  <si>
    <t>SW2: HANG PC, SW1, DLL</t>
  </si>
  <si>
    <t>TDR, ENTRY DATA S/D 4</t>
  </si>
  <si>
    <t>TDR, ANTENA HT SWL1, KEUANGAN</t>
  </si>
  <si>
    <t>KOPI SUSU JUMBO 15RB?</t>
  </si>
  <si>
    <t>KEUANGAN, DR GIGI N2</t>
  </si>
  <si>
    <t>KOTA: TOKO ABC, DR GIGI: RARANG GIGI ZUL, TDR. TUTUP TOKO: TDK KERJA</t>
  </si>
  <si>
    <t>BAHROL DATANG: TITIP KUNCI GEUCE UTK DI ROUND UP, DEPOT1: POMPA SUMUR PROBLEM</t>
  </si>
  <si>
    <t>SWL, DEP[OT1: GANTI RELAY POMPA SUMUR, JALAN2 DGN N2, SW1, TDR, BANGUN TUTUP[ TOKO</t>
  </si>
  <si>
    <t>KEUANGAN, CAESAR: BALIKAN UNIPOWER, ADIRA, RACUNTIKUS, IQBAL ALUM, BPN: AMBIL SERTIFIKAT PBC, SW1, DLL</t>
  </si>
  <si>
    <t xml:space="preserve">DLL, TDR, LAMBHUK: INSTAL POS DI KSR1 (RUSAK WINDOWS), </t>
  </si>
  <si>
    <t>LAMBHUK, CAESAR PENAYONG: AMBIL UPS 2 YG TROUBLE, SW1, BARANG2 DI LT3 YG ADA UANG</t>
  </si>
  <si>
    <t>DLL, TDR, ENTRY DATA S/D 4:30</t>
  </si>
  <si>
    <t>ENTRY DATA, TDATANG BUDI SYARIAH MANDIRI GADAI DRS</t>
  </si>
  <si>
    <t>TDR</t>
  </si>
  <si>
    <t>ORDER EP, ENTRY DATA, DATANG PRINCIPAL DRYOERS</t>
  </si>
  <si>
    <t>JEMPUT N2, SWL, CAESAR: ANTAR UPS 001, COPY KINCI SW2, PBC BU HINDUN, LAMBARO, SW1</t>
  </si>
  <si>
    <t>DLL, TDR, DLL</t>
  </si>
  <si>
    <t>ENTRY DATA, TDR, ENTRY DATA S/D JAM 530</t>
  </si>
  <si>
    <t>TDR, DATA KEUANGAN</t>
  </si>
  <si>
    <t>DLL, KEUANGAN LAMA</t>
  </si>
  <si>
    <t>KEUANGAN LAMA, MANDRI RS: KIRIM UANG ALI MEDAN, SWL, SCANER BCODE KSR1 RUSAK</t>
  </si>
  <si>
    <t>DLL,  LAMBUK: KSR1 TDK AMBIL DATA DR SVR KSR2, SWL2: AMBIL SCANER, SWL1:</t>
  </si>
  <si>
    <t xml:space="preserve"> SWL2: ANTAR SCANER TANGAN, SWL1: AQMBIL KBOARD, SWL2: COBA SCANER TANGN, GAGAL, JAM 10 PULANG. TDR, BANGUN, TUTUP JAM 2345</t>
  </si>
  <si>
    <t>TERS SCANER TANGAN PD LAPTOP LAMA SWL2,</t>
  </si>
  <si>
    <t xml:space="preserve">DLL, TEST SCANER TANGAN, GAGALK, SWL 2: PASANGF KEMBALI SCANER DUDYK, SWL1,OPR SWL: ADK BELANJA N MASAK, FITRI SAKIT,  </t>
  </si>
  <si>
    <t>KEUANGAN LAMA, TDR</t>
  </si>
  <si>
    <t>TDR, P RUS DATANG BAWA SCANER, BAKAR SAMPAH</t>
  </si>
  <si>
    <t>DATA KEUANGAN, ENTRY DATA</t>
  </si>
  <si>
    <t>ENTRY DATA, TDR, ENTRY DATA S/D 6</t>
  </si>
  <si>
    <t>ENTRY DATA, TDR, ENTRY DATA] S/D JAM3</t>
  </si>
  <si>
    <t>DLL, DEPOT2: AMBIL GENSET, DEPOT1: PASANG LAMPU LUAR, SWL2, DLL, PAK IQBAL ALUM, BU MASNAH, LAMBHUK,MEUTIA</t>
  </si>
  <si>
    <t>SW1, BAHROL, MAKAN DAN NGOMONG DI LAMNYONG TTG DEPOT1, SW1, TDR</t>
  </si>
  <si>
    <t>CONTEKTOR GENSET SW1</t>
  </si>
  <si>
    <t>ENTRY DATA, TDR, ENTRY DATA S/D JAM6</t>
  </si>
  <si>
    <t xml:space="preserve">DLL, TDR, DLL, </t>
  </si>
  <si>
    <t>RSU MEURAXA: ANAK BAHRO LAHIR</t>
  </si>
  <si>
    <t>JEMPUT N2, TDR, DLL</t>
  </si>
  <si>
    <t>DLL, TDR, ENTY DATA S/D JAM 230</t>
  </si>
  <si>
    <t>GORENGAN 10</t>
  </si>
  <si>
    <t>pak rosadi, enry data</t>
  </si>
  <si>
    <t>tdr, data keuangan</t>
  </si>
  <si>
    <t>tdr</t>
  </si>
  <si>
    <t>data keuangan, entry data s/d jam2</t>
  </si>
  <si>
    <t>KEUANGAN, KONTEK P ROSADI UTK INFO SDK KIRIMKAN UANG, P US DATANG TTG CCTV</t>
  </si>
  <si>
    <t>KEUANGAN, TDR, JEMPUT N2</t>
  </si>
  <si>
    <t>TDR, KEUANGAN</t>
  </si>
  <si>
    <t>ENRY DATA, tdr, entry data s/d jam3</t>
  </si>
  <si>
    <t>limpook: cari mas, swl, keuangan</t>
  </si>
  <si>
    <t>jemput n2, swl1, pomp bensin: bensin genet, swl1, tdr</t>
  </si>
  <si>
    <t>golek, ngomong dgn lia: alasan diberhentikan, tdr, bangun, tutup toko</t>
  </si>
  <si>
    <t>keuangan, sw2: ambiluang, anj, adira, caesar</t>
  </si>
  <si>
    <t>keuangan</t>
  </si>
  <si>
    <t>KEUANGAN, TDR</t>
  </si>
  <si>
    <t>OPR SWL, SAMPAH</t>
  </si>
  <si>
    <t>OPR SWL, TDR, ENTRY DATA S/D JAM 3</t>
  </si>
  <si>
    <t>ENTRY DATA, ACEH PASARAYA SIMPANG SURABAYA, SWL, TDR, TUTUP TOKO JAM 1</t>
  </si>
  <si>
    <t xml:space="preserve">P </t>
  </si>
  <si>
    <t>DLL, ENTRY DATA</t>
  </si>
  <si>
    <t>DEPOT1, DEPOT2, RMH: AMBIL BARANG</t>
  </si>
  <si>
    <t>DLL, TDR, BANGUN, TUTUP TOKO JAM1, TDR</t>
  </si>
  <si>
    <t>RUANG GENSET, TUKAR GENSE</t>
  </si>
  <si>
    <t>jemput n2, ribut gn ad, golek, datang orang panin bank, golek</t>
  </si>
  <si>
    <t>tdr, opr sw, stock.xls s/d jam 2</t>
  </si>
  <si>
    <t>dll, bu: antar tagihan, dll, tdr</t>
  </si>
  <si>
    <t>stock xls</t>
  </si>
  <si>
    <t xml:space="preserve">ROL BU, ENTRY DAT, BU: TDK JUMPA, DLL </t>
  </si>
  <si>
    <t xml:space="preserve">TDR, MANDIRI: STOR KDS, ANJ: AMBIL CHEQUE, </t>
  </si>
  <si>
    <t>JEMPUT N2. TDR, KEUANGAN</t>
  </si>
  <si>
    <t>ENTRY DATA, SEJAHTERA GAL: TUTUP, ACEH PASAEAYA: BOM BOM CAR, SWL, TDR, BANGON, TUTUP JAM12</t>
  </si>
  <si>
    <t>stock xls, ANJ: AJUKAN KREDIT BARU, TUTP LAMA</t>
  </si>
  <si>
    <t>ADK KE ANJ, ZUL BALEK ANJ,</t>
  </si>
  <si>
    <t>JEMPUT N2, TDR</t>
  </si>
  <si>
    <t>EBTRY DATA, TDR, ENTRY DATA S/D JAM 3</t>
  </si>
  <si>
    <t>BCA: CAIRKN CEK ANJ, AKAI, PANIN, BU: BAYAR TAGIHAN, SW1, MISRAN, : BAYAR SS KANOPI, SW1, DLL, PRADA: ATM BCA, DRS:MANDIRI, UANG ALI MDN</t>
  </si>
  <si>
    <t xml:space="preserve">SW, DLL, TDR, </t>
  </si>
  <si>
    <t>SW2: OPNAME</t>
  </si>
  <si>
    <t>SW1: DLL, TDR, ENTRY DATA S/D JAM 4</t>
  </si>
  <si>
    <t>ENTRY DATA, TDR, DLL, KEUANGAN</t>
  </si>
  <si>
    <t>KEUANGAN, MANDIRI DAYAN DAWOD: STOR KE REK SENDIRI, SW1</t>
  </si>
  <si>
    <t>JEMPT N2, TDR, KEUANGAN</t>
  </si>
  <si>
    <t>DLL, N2 IKUT TRANING MATH DI ASRAMA HAJI, ENTRY DATA</t>
  </si>
  <si>
    <t>ENTRY DATA, ACEH PASARAYA: BOOM BOM CAR, SWL, TUTUP TOKO JAM 12</t>
  </si>
  <si>
    <t>DLL</t>
  </si>
  <si>
    <t>DLL, LAMBHUK SWL, N2 IKUT: ANTAR CARTRID N RENCANA KETEMNU IBU UMMI, BATAL</t>
  </si>
  <si>
    <t>JEMPUT N2, ATM BCA, DLL, TDR</t>
  </si>
  <si>
    <t>ENTRY DATA, DLL, LAMBHUK SWL</t>
  </si>
  <si>
    <t>LAMBHUK SWL, WARKOP GR DENGAN BAHROL</t>
  </si>
  <si>
    <t>WARKOP, SWL, TDR, BANGUN JAM 12 TUTUP TOKO</t>
  </si>
  <si>
    <t>KUSUT</t>
  </si>
  <si>
    <t>ENTRY DATA, TDR, ZUL LEMPAR HP AD, ENTRY DATA S/D JAM 3</t>
  </si>
  <si>
    <t>CAFÉ TERAPUNG, TUTUP TOKO JAM 12</t>
  </si>
  <si>
    <t>DLL, LAMBARO, LAMNYONG</t>
  </si>
  <si>
    <t>SW, TDR</t>
  </si>
  <si>
    <t>TDR, LAILI</t>
  </si>
  <si>
    <t>LAILI, SWL, GOLEK, KERJA, TUTP TOKO JAM 1</t>
  </si>
  <si>
    <t>EBTRY DATA</t>
  </si>
  <si>
    <t>TDR, KONTEK MIKROTI BANDUNG</t>
  </si>
  <si>
    <t>S JEMPIT N2. SWL , LAMNYOMG BE;I LAYANG, SW, NAIIKKAN LAYANG</t>
  </si>
  <si>
    <t>EBTRY DATA, TDR, ENTRY DATA S/D JAM 4, TDR</t>
  </si>
  <si>
    <t>JEMP N2, SWL, TUKAR LAYANG, SW, MAIN LAYANG, LAIL, LAMPUL</t>
  </si>
  <si>
    <t>MINUM 11</t>
  </si>
  <si>
    <t>LAIL, SW. TDR. ENTRY DATA S/D JAM 2</t>
  </si>
  <si>
    <t>ENTRY DATA, MHD, MANDIRI SYARIAH, VIRTUAL, SINARMAS, NILON, CAESAR: AMBL UPS01</t>
  </si>
  <si>
    <t>SWL,TDR, KEUANGAN</t>
  </si>
  <si>
    <t>DLL,TDR4</t>
  </si>
  <si>
    <t>JEMPUT LAILI, RMH POPPY</t>
  </si>
  <si>
    <t>SWL, TDR, BICARA DGN JUFRI, KERJA S/DJAM 3</t>
  </si>
  <si>
    <t>ARISAN 100, MINUM 12</t>
  </si>
  <si>
    <t>TDR, ANTENA TV, RIBUT DEPAN FITRI</t>
  </si>
  <si>
    <t>KELUARKAN GENSET, TDR</t>
  </si>
  <si>
    <t>TDR, BANGUN , TUTUP TOKO</t>
  </si>
  <si>
    <t>LAYANGAN DGN N2</t>
  </si>
  <si>
    <t>MAKAN</t>
  </si>
  <si>
    <t>MAKAN SATE</t>
  </si>
  <si>
    <t>N2 MAEN</t>
  </si>
  <si>
    <t>MAKAN DI PENITI, KETEMU ER, SWWL BANGUNAN, ACEH PASARAYA, PSR ACEH</t>
  </si>
  <si>
    <t>dll, tdr, ke rmh ibu ummi salamah, sw</t>
  </si>
  <si>
    <t>tdr, jemput n2</t>
  </si>
  <si>
    <t>config roater lambuk</t>
  </si>
  <si>
    <t>mkn dgn n2, EDDY NOER, SW, TDR, BANGUN, TUTUP</t>
  </si>
  <si>
    <t>config roater lambuk,TDR, BANGUN, TUTUP TOKO</t>
  </si>
  <si>
    <t>UPDA DATA HRG SW2</t>
  </si>
  <si>
    <t>LAMBHUK, COPY DATA, LBR, PASANG PC</t>
  </si>
  <si>
    <t>PASANG PC</t>
  </si>
  <si>
    <t>SW1, TDR, TDK BANGUN S/D PAGI</t>
  </si>
  <si>
    <t>SW1, TDR, ENTRY DATA S/D JAM 4</t>
  </si>
  <si>
    <t>ENTRY DATA, VIRTUAL: AMBIL KABEL, LAMBHU: AMBIL KUNCI</t>
  </si>
  <si>
    <t>LAMBARO, DGN BAHROL, BUAT JALAN MASUK KE ATAP, PASANG BESI ANTENA</t>
  </si>
  <si>
    <t>UANG DARI IBU LAMBUK</t>
  </si>
  <si>
    <t>1JT</t>
  </si>
  <si>
    <t>12JT</t>
  </si>
  <si>
    <t>1,5JT</t>
  </si>
  <si>
    <t>UPS</t>
  </si>
  <si>
    <t>PC</t>
  </si>
  <si>
    <t>UANG KERJA</t>
  </si>
  <si>
    <t>LAMBARO</t>
  </si>
  <si>
    <t>DLL, ROL DANCOW, ENSEPAL, VIRTUAL, SANQUA, PENAYONG, LAMPU L300</t>
  </si>
  <si>
    <t>LAMBARO, DBASE LAMBARO</t>
  </si>
  <si>
    <t>SW1, TDR, ENTRY DATA s/d 430</t>
  </si>
  <si>
    <t>entry data, golek, dll</t>
  </si>
  <si>
    <t>tdr, lambaro: kabel jaringan, antena</t>
  </si>
  <si>
    <t>antena</t>
  </si>
  <si>
    <t>dll, GOLEK, ENTRY DATA</t>
  </si>
  <si>
    <t>ENTRY DATA, LAMBARO DGN N2</t>
  </si>
  <si>
    <t xml:space="preserve">LAMBARO, PC BELAKANG, </t>
  </si>
  <si>
    <t>SINAR AGUNG, HERMES MALL, LFC LAMNYONG, SWL, TDR, BANGUN TUTUP TOKO</t>
  </si>
  <si>
    <t>rmh eddy ttg candidate, sw, hermes DGN N2, sw, tdr, tutup toko</t>
  </si>
  <si>
    <t>BICARA RENCANA CERAI DGN ADK, DLL, KEUANGAN</t>
  </si>
  <si>
    <t>MINUM 26</t>
  </si>
  <si>
    <t>BUAH 20-SS:…</t>
  </si>
  <si>
    <t>JUMPER ANTENA LAMBARO, LAMBARO: ANTENA</t>
  </si>
  <si>
    <t>LAMBARO, SW1, BELI BUAH, SW1</t>
  </si>
  <si>
    <t>TDR, ENTRY DATA S/D JAM 3</t>
  </si>
  <si>
    <t>ENTRY DATA, BELI MAKAN , TDR, ENTRY DATA S.D 2 30</t>
  </si>
  <si>
    <t>ENTRY DATA, ADIRA,  MANDIRI BSM KOTA: AMBIL SLIP PLN, KELUARKN PLN DEPOT2</t>
  </si>
  <si>
    <t>SANQUA: TUTUP GALON, SWL, LAMPU L200, TDR</t>
  </si>
  <si>
    <t>NASI, MI 15+7</t>
  </si>
  <si>
    <t>PECAL 8</t>
  </si>
  <si>
    <t>ENTRY DATA, TDR, TUTU TOKO</t>
  </si>
  <si>
    <t>TDR, DLL</t>
  </si>
  <si>
    <t>TDR, DEPOT1, CEK SELENOUD KE T1, JEMPUT N2</t>
  </si>
  <si>
    <t>GOLEK, ENTRY DATA</t>
  </si>
  <si>
    <t>ENTRY DATA, TDR, ENTRY DATA S/D JAM 4</t>
  </si>
  <si>
    <t>ROL BU, BU, KIR L300, SW,TDR</t>
  </si>
  <si>
    <t>KEUANGAN, DEPOT1: R BELAKANG</t>
  </si>
  <si>
    <t>JEMPUT N2, DEPOT1</t>
  </si>
  <si>
    <t>TDR, TUTUP TOKO</t>
  </si>
  <si>
    <t>ENTRY DATA, GOLEK</t>
  </si>
  <si>
    <t>CEK DVR:PENCURI SUSU, ATM BCA, VIRTUAL, BSM KOTA, JEMPUT N2</t>
  </si>
  <si>
    <t>EDIT VIDIO</t>
  </si>
  <si>
    <t>PENAYONG: SW VIDEO, HERMES: N2 MAIN, SWL, TUTUP TOKO JAM 11</t>
  </si>
  <si>
    <t>COPY PENCURI KE DVD, POLSEK: AMBIL TALI MOBIL, GOLEK</t>
  </si>
  <si>
    <t>DATANG WARTTTTTTAWAN SERAMBI, GOLEK, MAKAN BAKSO, GOLEK</t>
  </si>
  <si>
    <t>GOLEKL, EDIT GBR</t>
  </si>
  <si>
    <t>COPY PENCURI KE DVD</t>
  </si>
  <si>
    <t>EDIT GBR, GOLEK</t>
  </si>
  <si>
    <t>JIMPAI EDITOR VIDEO DI DINAS PENDIDIKN DEKAT KOLAM RENGNG, KP KERAMAT LAYAR KACA</t>
  </si>
  <si>
    <t>SERAMBI: UTK ANTAR FOTO PENCURI, SW, TDR</t>
  </si>
  <si>
    <t>TDR, TANGKAP PENCURI, TUTP JAM 12</t>
  </si>
  <si>
    <t>TDR, tutup jam 23</t>
  </si>
  <si>
    <t>setup wlan pserver, POLSEK</t>
  </si>
  <si>
    <t>MAULID DI HASAN, TDR</t>
  </si>
  <si>
    <t>JEMPUT N2, DLL, TDR</t>
  </si>
  <si>
    <t>ENTRY DATA, TUTUP JAM 12</t>
  </si>
  <si>
    <t>entry data, copy kejadian ke cd (sblmnya ke dvd) utk polsek</t>
  </si>
  <si>
    <t>jemput n2, tdr, w/l pserver</t>
  </si>
  <si>
    <t>JLN2 DGN N2: ORANG HSN MAU PINJAM MIO, ENTRY DATA S/D JAM 23</t>
  </si>
  <si>
    <t xml:space="preserve">ENTRY DATA, COMPLAIN CC, DATANG FERI PASANG PIZZA, KTR POLIS PAJAK L300, KOTA: ATM MANDIRI, </t>
  </si>
  <si>
    <t>SW1,ENTRY DATA, TDR, BANGUN TUTUP TOKO</t>
  </si>
  <si>
    <t>LAMBHUK</t>
  </si>
  <si>
    <t>BELI LABEL HRG, ANJ, SWL1, TDR, DATANG POLSEK BPK SALAMUDDIN BALIKKAN UANG SUSU DAN NUTRILON, LAMBHUK: PASANG TIANG ANTENA</t>
  </si>
  <si>
    <t>DLL, SW2: AMBIL UANG, TEMPEL FOTO, CC EXP, SW1, TDR, TUTUP TOKO</t>
  </si>
  <si>
    <t>DLL, LAMBHUK: TEST KETINGGIAN ANTENA</t>
  </si>
  <si>
    <t>ENTRY DATA, ORD BENDERA, WOYLA</t>
  </si>
  <si>
    <t>TDR, ENTRY DATA , KTR POLIS</t>
  </si>
  <si>
    <t>JEMPUT N2, SW1, ENTRY DATA</t>
  </si>
  <si>
    <t>ENTRY DATA, PIZZA, TDR, ADK YG TUTUP TOKO</t>
  </si>
  <si>
    <t>DRS: UANG UTK  RIZKI, SW1, DLL, LAMTEMEN KTR POLIS: AMBIL PAJAK L300, N2 IKUT</t>
  </si>
  <si>
    <t>SW1, TDR, P RAMBLI BROTO: TTG DEPOT2, LAMBBHUK: PASANG DB24</t>
  </si>
  <si>
    <t>ENTRY DATAS, JL2 DGN N2, TUTOP TOKO</t>
  </si>
  <si>
    <t>ENTRY DATRS</t>
  </si>
  <si>
    <t>JEMPUT N2, ENTRY DAT, DLL</t>
  </si>
  <si>
    <t>RIBUT KRN DISANGKA RISKI WANITA</t>
  </si>
  <si>
    <t>TDR, ADK TUTUP TOKO</t>
  </si>
  <si>
    <t>ENTRY DATA, LAMBUK: SEMEN LUBANG ATAP, RAPIKAN KBL UTP BAWWAH, COPY KAN LAMBARO DI PC ADMIN</t>
  </si>
  <si>
    <t>LAMBHUK, JEMPUT NE, SW1, LAMBARO: STEL ARAH ANTENA</t>
  </si>
  <si>
    <t>SW1, POLSEK, SW1, TUTUP TOKO JAM 10</t>
  </si>
  <si>
    <t>ENTRY DATA, BU: ANTAR TAGIHAMN, ENTRY DAAT</t>
  </si>
  <si>
    <t>TDR, DLL, TDR</t>
  </si>
  <si>
    <t>VIRTUAL, ANTAR CPU LAMBARO RUSAK TOMBOL ON OFF, JEMPIT N2, ENTRY DATA</t>
  </si>
  <si>
    <t>ENTRY DATA, TUTP 2230</t>
  </si>
  <si>
    <t>C</t>
  </si>
  <si>
    <t xml:space="preserve">DLL, ENTRY DATA, STEL ANTENA BAET LAMBHUK, LAMBARO SWL: LAUNCING </t>
  </si>
  <si>
    <t>AMBIL PAJAK MAESTRO YG BERMASALAH DI KTR POLI, MERDUATI: BAROL, SWL, TDR</t>
  </si>
  <si>
    <t>DLL, JEMPUT N2, ENTRY DATA</t>
  </si>
  <si>
    <t xml:space="preserve">ENTRY DATA, KTRR P[OLIS: PAJA MAESTRO YG PROBLEM, </t>
  </si>
  <si>
    <t>SW1, ANTENA BAET- LAMBUK</t>
  </si>
  <si>
    <t>ANTENA, JEMPUT N2, ANTENA</t>
  </si>
  <si>
    <t>ENTRY DATA S/D JAM 23, TUTIP JAM 23</t>
  </si>
  <si>
    <t>RACUN TIKUS 10</t>
  </si>
  <si>
    <t>entry data, tdr, adk tutup toko jam 11</t>
  </si>
  <si>
    <t>keuangan depot, t/s: carfi keucik utk ktp di msj, cari tenggu buka depot baru,. Tdk jumpa, swl, keuangan depot</t>
  </si>
  <si>
    <t>KEUANGAN DEPOT, TDR, MANDIRI DRS: STOR UANG UTK BAYAR SCANER LAMBARO, SWL1, NGOMONG DGN AD TTG DUKUN LIPAN</t>
  </si>
  <si>
    <t>S JEMPUT N2, ATM MANDIRI: TRANSFER UANG KDS, SWL, TDR</t>
  </si>
  <si>
    <t>DLL, TDR, ADK TUTP JAM 11</t>
  </si>
  <si>
    <t>KE LAMBARO: HANG KB</t>
  </si>
  <si>
    <t>LAMARO, JAMBOTAPE:  CARI KB USB: TUTUP, SWL, KOTA: MAREIX COMPUTER, LAMARO, SWL</t>
  </si>
  <si>
    <t>PENAYONG, SEPATU N2, SWL, LAMLAGANG FATH: ANTAR N2, SWL, TDR</t>
  </si>
  <si>
    <t>S TDR, ENTRY DATA, FATIH LAM LAGANG ACARA N2</t>
  </si>
  <si>
    <t>ENTRY DATA, KOTA: BELI RODA RAK, CARI KUNCI RAK, PENAYONG : CARI SYAIR CAFE</t>
  </si>
  <si>
    <t>SW1, TDR, ENTRY DATA</t>
  </si>
  <si>
    <t>RODA RAK: 50</t>
  </si>
  <si>
    <t>TDR, DEPOT1: GANTI FILTER, AMBIL BARANG</t>
  </si>
  <si>
    <t>ENTRY DATA, BU ANTARB UANG, ENTRY DATA</t>
  </si>
  <si>
    <t>UDUK 50+140</t>
  </si>
  <si>
    <t>SINAR MAS 1102</t>
  </si>
  <si>
    <t>DLL, SINAR MAS, VIRTUAL AMBIL PC03 LAMBARO, SWL</t>
  </si>
  <si>
    <t>ENTRY DATA, TDR, ADK TUTUP TOKO</t>
  </si>
  <si>
    <t>DLL, NGOMONG DGN BAROL TTG DEPOT TENGKU, BRAWE NASU UDUK BAHROL FITRI LINDA ERIC DAYAT MURSALIN, DEPOT NGOMOMH DGN DAYAT TTG MAU KE TENGKU</t>
  </si>
  <si>
    <t>ENTRY DATA,</t>
  </si>
  <si>
    <t>TDR, ENTRY DATA, BSM, DEPOT2: ORANG PLN CATAT METER, JEMPUT N2</t>
  </si>
  <si>
    <t>SW, DEPOT1: AMBIL BARANG</t>
  </si>
  <si>
    <t>SW, TDR, BANGUN TUTUP TOKO JAM 11</t>
  </si>
  <si>
    <t>TDR, ENTRY DATA</t>
  </si>
  <si>
    <t xml:space="preserve">NEKMU DATANG, ENTRY DATA, </t>
  </si>
  <si>
    <t>ANTAR NEKMU KE LAMSEPENG, LAMBARO: ABTAR PC03 LAMBARO, SANQUA BELI TUTP, SW</t>
  </si>
  <si>
    <t>JEMPUT N2, KE P RUSDI TTG TERLAMBAT SEWA DEPOT I/T, SW, LAMBHUK: STEL ANTENA KE BAET</t>
  </si>
  <si>
    <t>SW, TDR, BANGN, DLL, TUTRP JAM 11</t>
  </si>
  <si>
    <t>TINTA MESIN LABEL 2X25</t>
  </si>
  <si>
    <t>PLN 48?</t>
  </si>
  <si>
    <t>SMA1: 50</t>
  </si>
  <si>
    <t>TDR, DLL, DRS: BAYAR REK PLN DEPOT2, DEPOT1: KUMPULKAN BARANG2</t>
  </si>
  <si>
    <t>JEMPUT N2, SW, DEPO ZAHRA, MOH JAM: CARI DUDUKAN RAK, RMH MASYITAH: SMA1</t>
  </si>
  <si>
    <t>SW1, ENTRY DATA, PAK ANWAR AYAH DAYAT SATANG, JJLN2 DGN N2, TDR,  ADK TUTUP JAM 11</t>
  </si>
  <si>
    <t>MAKAN SIANG 28</t>
  </si>
  <si>
    <t xml:space="preserve">ENTRY DATA, BANK MEGA: KEMUNGKINAN TAMBAHAN KREDIT, N2 IKUT, MAKAN SIANG DI LAMPENERUT WARUNG </t>
  </si>
  <si>
    <t>RELOKASI POSISI RAK</t>
  </si>
  <si>
    <t>SUSUN BARANG, MAKAN DILUAR DENGAN N2 DI WARUNG DI BAET, DATANG BAHROL, MUNTAZIR, TUTUP JAM 1130</t>
  </si>
  <si>
    <t>DEPO ZAHRA: BELI BRAKET RAK, SW, RELOKASI POSISI RAK</t>
  </si>
  <si>
    <t>BBM MIO? 10</t>
  </si>
  <si>
    <t>MI DAN MARTABAK 13</t>
  </si>
  <si>
    <t>ENTRY DATA S/D 23</t>
  </si>
  <si>
    <t>ENTRY DATA S/D JAM 23, TUTUP, TDR</t>
  </si>
  <si>
    <t>DLL, COT PAYA: AMBIL UPS, CAESAR PENAYONG, BI TUKAR UANG, AKAI, ADIRA, SANQUA, SW</t>
  </si>
  <si>
    <t>TDR, DATANG BAROL TTG DEPOT, ENTRY DATA</t>
  </si>
  <si>
    <t>BAHROL 1/2 HR DIDEPOT</t>
  </si>
  <si>
    <t>JEMPUT N2, ENTRY DATA, AMBIL BARANG DI DEPOT1</t>
  </si>
  <si>
    <t>dll, keuangan depoy1, dll</t>
  </si>
  <si>
    <t>dll, entry data</t>
  </si>
  <si>
    <t>bakar sampah, golek, dll</t>
  </si>
  <si>
    <t>jempput n2, sw, lambari: cek pc 03 problem on off, zahra bangunan, hermes mol, gam 3c pindah, sw1</t>
  </si>
  <si>
    <t>tdr, dll</t>
  </si>
  <si>
    <t>psaang lampu uang paslu 10 w, makan den n2 di warung icha, sw, tdr, dll, tutp jam11</t>
  </si>
  <si>
    <t>turun jkan barang ex depot</t>
  </si>
  <si>
    <t>ENTRY DATA, tdr, dll, tutup jam 11</t>
  </si>
  <si>
    <t>ENTRY DATA, GOLEL</t>
  </si>
  <si>
    <t>ENTRY DATA, GOLEL, ENTRY DATA, TUTUP JAM 11, ENTRY DATA S/D JAM 1230</t>
  </si>
  <si>
    <t>UPDATE HRG COT PAYA</t>
  </si>
  <si>
    <t>ENTRY DATA, GOLEK, DLL</t>
  </si>
  <si>
    <t>TDR, KEUANGAN DEPOT</t>
  </si>
  <si>
    <t>ENTRY DATA, TUTUP JAM 11, MAKAN DILUAR, SW, TDR</t>
  </si>
  <si>
    <t>ENTRY DATA, S/D 24</t>
  </si>
  <si>
    <t>ENTRY DATA S/D JAM 1130, TUTP TOK0 1130</t>
  </si>
  <si>
    <t>TDR, ENTRY DAAAT</t>
  </si>
  <si>
    <t>ENTRY DATA, COT PAYA, ANTAR UPS, RMH KEPDES, SW1, ENTRY DATA S/D 1130</t>
  </si>
  <si>
    <t>DRS: BANK MANDIRI: STOR UANMG SEKOLAH N2, BSM, PUNG BLANGCUT: JUMPA BAHROL TTG BATAL DEPOT, BRI KHADAHLAN: BAYAR PBB PBCii, SANQUA, BELI TUTUP, T/S: ANTAR TUTUP, PAK RUSDI</t>
  </si>
  <si>
    <t xml:space="preserve">SWL, MAKAN DI TEMPAT ICA, TDR, ENTRY DATA </t>
  </si>
  <si>
    <t>DLL, BAROL TTG DEPOT, TUTUP TOKO JAM 11</t>
  </si>
  <si>
    <t>SW1: DATANG ORANG BANK MEGA SURVEY, PBC: DAMPINGI BANK MEGA LIHAT OBJECT, SINAR AGUNG, VIRTUAL: AMBIL ANTENA,</t>
  </si>
  <si>
    <t>SW1, DPOET:" PASANG CCTV, SW: BAROL TTG DEPOT</t>
  </si>
  <si>
    <t>ENTRY DATA, RMH KEPDES PAYA, SW1, KONTEK ENSEPAL, DLL , COT PAYA AMBIL SRT KET USAHA DARI KEUCHIK, DEPOT1: PASANG CCTV</t>
  </si>
  <si>
    <t>ENTRY DATA, COT PAYA: AMBIL PC, DLL; TDR, BANGUN TUTUP TOKO JAM 11</t>
  </si>
  <si>
    <t>ENTRY DATA, MAKAN SIANG DI WRNG ICHA, BELI BAT BECAK, DEPOT: PASANG BAT BECAK, LIHAT POSISI ANTENA MIKROTIK</t>
  </si>
  <si>
    <t>BAT BECAK 140</t>
  </si>
  <si>
    <t>COT PAYA: AMBIL DRAWWWEER, SW1, TDR</t>
  </si>
  <si>
    <t xml:space="preserve">ENTRY DATA, TTP JAM 12, MAKAN DI JAMBOTAPE, TDR 130 </t>
  </si>
  <si>
    <t>ENTRY DATA., 2230 TIDUR, ADK TUTUP TOKO JAM 11</t>
  </si>
  <si>
    <t>ENTRY DATA, LAMNYONG BELI BESA</t>
  </si>
  <si>
    <t>MAKAN 12</t>
  </si>
  <si>
    <t>SOLAR L300 100</t>
  </si>
  <si>
    <t>TDR, ENTRYU DATA</t>
  </si>
  <si>
    <t>ENTRY DATA, TDR 1039, ADK TUTP TOKO</t>
  </si>
  <si>
    <t>LAMNYONG ABARA SMA1, TDR</t>
  </si>
  <si>
    <t>ANTENA MIKROTIK UTK SW3</t>
  </si>
  <si>
    <t>ENTRY DATA, ANTENA MIKROTIK UTK DPOT1</t>
  </si>
  <si>
    <t>ENTRY DATA, ZAHRA BANGUNAN, KTR POLIS BAYAR PAJAK BECAK, ANJ BAYAR CICILAN</t>
  </si>
  <si>
    <t>ZAHRA BANGUNA</t>
  </si>
  <si>
    <t>COPY 2</t>
  </si>
  <si>
    <t>PAJAK BECAK</t>
  </si>
  <si>
    <t>ANJ</t>
  </si>
  <si>
    <t>PECAL 16</t>
  </si>
  <si>
    <t>NASI 4</t>
  </si>
  <si>
    <t>ENTRY DATA, BELI GALON DAN TUTUP, PERB LAMPU EMERGENCY, HAMID ADK SUTRINO SNBSS DATANG TENAGA DEPOT, TUTUP 2330</t>
  </si>
  <si>
    <t>M ENTRY DATA S/D 12 30, DRS MAKAN DILUAR, SW, TDR</t>
  </si>
  <si>
    <t xml:space="preserve">ENTRY DATA, PASANG STAILESS GANTUNGAN ANTAR RAK </t>
  </si>
  <si>
    <t>M ENTRY DATA, TUTUP JAM 11</t>
  </si>
  <si>
    <t>jumper antena mikrotik ke depot1</t>
  </si>
  <si>
    <t>tdr, lampineung: notaris bank mega kredit II, virtual: ambil prin server pengganti, sinar agung: konektor n utk antena ke epot1, kaesa: antar ups yg panas travo gulungan, ups yg perbaikan terakhir masih rusak tombol on off, mustajab : beli pikansuang, ktr polis lamtemen: ambil pajak becak,</t>
  </si>
  <si>
    <t xml:space="preserve"> lamnyong: makan siang, depot: ambil obeng listrik, sw1: tdr</t>
  </si>
  <si>
    <t>tdr, test prin servr</t>
  </si>
  <si>
    <t>test print server, tdr</t>
  </si>
  <si>
    <t>ENTRY DATA, orang pak ikal pasang kaca rak</t>
  </si>
  <si>
    <t>entry data, golek, ribut: krn zul mau minta bantu dv, tdr</t>
  </si>
  <si>
    <t>dll, adk ke bank mega, zul ambl uang di bank mega,</t>
  </si>
  <si>
    <t>tdr, jl2 dgn n2 ke lamnyong</t>
  </si>
  <si>
    <t>DLL, DATANG CALON PEG DEPOT, DEPOT1: AIR TDK NAIK KE T3</t>
  </si>
  <si>
    <t xml:space="preserve">SW1: ANTENA MIMROTIK KE DEPOT1, </t>
  </si>
  <si>
    <t>ANTENA, DEPT1: PASANG ANTENA</t>
  </si>
  <si>
    <t>MAKAN MALAM DENGAN N2 DI MBAK MUL, GOLEK, ENTRY ATA</t>
  </si>
  <si>
    <t>ENTRY DATA, DEPOT1: PASANGA ANTENA MIKROTUIK, SW1: TDR</t>
  </si>
  <si>
    <t>ENTY DATA, TDR, BANGUN, DLL, TUTUP TOKO JAM 11</t>
  </si>
  <si>
    <t>DATANG RAHMAT EX EDP</t>
  </si>
  <si>
    <t>SET TPLINK UTK REPEATER</t>
  </si>
  <si>
    <t>PESTA DIBELAKAN SWL, GOLEK</t>
  </si>
  <si>
    <t>ENTRY DATA, OPAL DATANG, KE MBAK MUL</t>
  </si>
  <si>
    <t xml:space="preserve">ENTRY DATA, BI: TUKAR UANG, MAKAN SIANG DI KEUDAH, CV BIMA, </t>
  </si>
  <si>
    <t>SINARMAS, ADIRA, CAESAR PENAYONG: AMBIL 2 UPS (PENGGANTIAN TRAVO, PERB TOMBOL ON/OFF), VIRTUAL: RENCANA BELI LAPTOP KE iii, SCANER DUDUK, LAMBHUK: AMBIL BUKU CCTV, TDK KETEMU, SWL, TDR</t>
  </si>
  <si>
    <t>MAINAN N2: 5</t>
  </si>
  <si>
    <t>entry data, drs: dri buku n2, swl, tdr, adk tutup toko</t>
  </si>
  <si>
    <t xml:space="preserve">entry data, virtual: jumpai aira, makan bakso bakar di jambotape deng n2, </t>
  </si>
  <si>
    <t>my bread, sw1, tdr</t>
  </si>
  <si>
    <t>entry data, tdr, adk tutup toko</t>
  </si>
  <si>
    <t>srt y</t>
  </si>
  <si>
    <t>entry data</t>
  </si>
  <si>
    <t>entry data, makan,tdr, dll, tutup toko</t>
  </si>
  <si>
    <t>enry data, tdr, entry data</t>
  </si>
  <si>
    <t>entry data, sw2: ambil ups, sw1, depot: air sumur tdk naik</t>
  </si>
  <si>
    <t>makan 19</t>
  </si>
  <si>
    <t>DLL, LAMBUK: ANTAR PITA STAR KIRIMAN KDS, BANK MEGA: AMBIL SISA UANG, CAESAR KEUDAH: BALIKKAN PINJAMAN 2 UPS, TP TUTUP, SW1, TDR</t>
  </si>
  <si>
    <t>TDR, BSM: AMBIL NO ANTRI, DEPOT: PERB AIR SUMUR, BSM: STOR PLN, DEPOT, SW, VIRTUAL: AMBIL LAPTOP 03, SW1, ENTRY DATA</t>
  </si>
  <si>
    <t>ENTRY DATA d/s 1230</t>
  </si>
  <si>
    <t>entry ata</t>
  </si>
  <si>
    <t>entry ata, tdr</t>
  </si>
  <si>
    <t>makan siang, golek, emtry data</t>
  </si>
  <si>
    <t>entry data, tdr, dll, tutup toko jam 1030</t>
  </si>
  <si>
    <t>entry data, golek, entry data</t>
  </si>
  <si>
    <t>entry ata, adk di depot dari pagi s/d jam 2230, tutup toko jam 23</t>
  </si>
  <si>
    <t>dll, tdr, entry data</t>
  </si>
  <si>
    <t>tdr, cas bat inove, entry data</t>
  </si>
  <si>
    <t>entry data, tdr, entry data, tutup jam 23</t>
  </si>
  <si>
    <t>srt</t>
  </si>
  <si>
    <t>entry data, tutup jam 11, makan di jambo tape, tdr</t>
  </si>
  <si>
    <t>sw1, tdr, entry data</t>
  </si>
  <si>
    <t>makan 13</t>
  </si>
  <si>
    <t>minum 16</t>
  </si>
  <si>
    <t>buah tangan 52500</t>
  </si>
  <si>
    <t>dari bahrol +50rb</t>
  </si>
  <si>
    <t xml:space="preserve">entry data, lambaro: stel antena, rek pdam, takziak kkk nnk erik  </t>
  </si>
  <si>
    <t>anj, banh nioaga dekat anj, kampung jawa: renc depot bahrol</t>
  </si>
  <si>
    <t>entry data, tdr, entry data</t>
  </si>
  <si>
    <t>materai 60000+5500</t>
  </si>
  <si>
    <t>entry data, ktp pos, buat stempel, sejahtera galey, sanqua</t>
  </si>
  <si>
    <t xml:space="preserve">tdr, depot1: onlinekan dvr, </t>
  </si>
  <si>
    <t>tutup galon 115</t>
  </si>
  <si>
    <t>sejahtera gal</t>
  </si>
  <si>
    <t>d/p stempel 200</t>
  </si>
  <si>
    <t>sw1, entry data, depot: onlinekan dvr,, SW1 ENTRY DATA S/D JAM 2330</t>
  </si>
  <si>
    <t>ENTRY DATA, TDR, TUTUP TOKO JAM 11</t>
  </si>
  <si>
    <t>RAPIKAN RUANG BELAKANG (TEMPAT KARDUS SAMPAH), TDR, RAPIKAN RUANG BELAKANG</t>
  </si>
  <si>
    <t>RAPIKAN RUANG BELAKANG, TDR, ENTRY DATA</t>
  </si>
  <si>
    <t>ENTRY DATA, ANTENA TV</t>
  </si>
  <si>
    <t>DEPOT1: BERSAIHKAN SELENOID PDAM, CUCI2, SW1, AMBIL PIPA, DEPOT1: PERB BOCOR PIPA DEPAN TANGGA</t>
  </si>
  <si>
    <t>SW1, ENTRY DATA, TUTUP TOKO JAM 2330</t>
  </si>
  <si>
    <t>BAKAR SAMPAH, ENTRY DATA, COT PAYA: AMBIL BARANG</t>
  </si>
  <si>
    <t>COT PAYA, SW1, MAKAN, TDR</t>
  </si>
  <si>
    <t>COT PAYA: AMBIL BARANG, SW1, BAKAR SAMPAH</t>
  </si>
  <si>
    <t>ENTRY DATA, GOLEK, ENTRY DATA S/D JAM 12</t>
  </si>
  <si>
    <t>ANTENA TV, KIPAAS SWL1</t>
  </si>
  <si>
    <t>TDR, MAKAN, ENTRY DATA</t>
  </si>
  <si>
    <t>KIPAS, LIPAT KARDUS EX SAMPAH</t>
  </si>
  <si>
    <t>ENTRY DATA, DLL, TUTUP JAM 10 (MATI LAMPU</t>
  </si>
  <si>
    <t>DLL, TDR, REKAP BON MIKROTIK LAMBARO</t>
  </si>
  <si>
    <t>BON MIKROTIK LAMBARO, SINARMAS MIBO, N2 IKUT, AMBIL STEMPEL, SEJAHTERA GAL</t>
  </si>
  <si>
    <t>RIBUT, MINYAK WANGI PECAH</t>
  </si>
  <si>
    <t>MAKAN MALAM 52</t>
  </si>
  <si>
    <t>MAKAN DI LUAR DGN N2, TDR</t>
  </si>
  <si>
    <t>NASI PUTIH 4?</t>
  </si>
  <si>
    <t>ENTRY DATA, MAKAN SIANG DI P ULIS DGN N2, , GOLEK</t>
  </si>
  <si>
    <t>BENSIN 50, NASI 15</t>
  </si>
  <si>
    <t>M ENTRY DATA BELI BENSIN GENSET, ENTRY DATA, tutup jam 11</t>
  </si>
  <si>
    <t>MAKAN SIANG 19 (2IKAN, 2 THE)</t>
  </si>
  <si>
    <t>ENTRY DATA, SANQUA, MAKAN MALAM DENGAN N2, SW1 JAM 10, TDR, ADK TUTUP TOKO</t>
  </si>
  <si>
    <t>SANQUA 115, MAKAN MALAM 48</t>
  </si>
  <si>
    <t>ENTRY DATA, GOLEK, ENTRY DATA</t>
  </si>
  <si>
    <t>ENTRY DATA, KE PESIJUK WARKOP, ENTRY DATA, KEUANGAN DEPOT1</t>
  </si>
  <si>
    <t>KEUANGAN DEPOT, ENTRY DATA, MAKAN SIANG, GOLEK</t>
  </si>
  <si>
    <t>dll, bsm:stor kredit, swl1: tdr</t>
  </si>
  <si>
    <t>tdr, entry ata</t>
  </si>
  <si>
    <t>makan malam 13</t>
  </si>
  <si>
    <t>PAK ULIS, TDR, PASANG BPOS PADA LAPTOP03</t>
  </si>
  <si>
    <t>ENTRY DATA, tutup toko jm 11</t>
  </si>
  <si>
    <t>entry data, tdr</t>
  </si>
  <si>
    <t>tdr, rmh zulkarnai u/kareng</t>
  </si>
  <si>
    <t>sw1, depot2: ambil popa, dll, sw2,</t>
  </si>
  <si>
    <t>dll, makan, sw1, dll, tdr, adk tutup toko</t>
  </si>
  <si>
    <t xml:space="preserve">ENTRY DATA, DEPOT: JEMPUT FAHMI, SW1, </t>
  </si>
  <si>
    <t>SW2: AMBIL RAK, DEPOT1: ANTAR RAK, SW2, MAKAN</t>
  </si>
  <si>
    <t>ENTRY DATA, DLL, SW2: AMBIL RAK, SW3: ANTAR RAK, SW1 DLL, TUTUP TOKO</t>
  </si>
  <si>
    <t>TDR,DLL, PERB LAMPU EEMERGNCY</t>
  </si>
  <si>
    <t>DLL, MANDIRI DRS: KIRIM UANG ALI MEDAN 5JT, SW1, TDR</t>
  </si>
  <si>
    <t>DLL, T/SELAMAT, DEPOT1, RMH SEWA: AMBIL GUNTING RANTAI, DEPOT2: AMBIL POMPA, DLL</t>
  </si>
  <si>
    <t>P ULIS, SW1: TDR</t>
  </si>
  <si>
    <t>ENTRY DATA, GOLEK, TUTUP TOKO JAM 11, DRS: MAKAN, TDR</t>
  </si>
  <si>
    <t>DLL, ANJ, SANQUA, SW1,</t>
  </si>
  <si>
    <t>TDR, SW3,: BERSIH2, DEPOT2: BONGKAR DEGN BAHROL</t>
  </si>
  <si>
    <t>DEPOT2, SW3: BERSIH2, DEPOT2</t>
  </si>
  <si>
    <t>SW1, DLL, TDR, ADK TUTUP</t>
  </si>
  <si>
    <t xml:space="preserve">DLL, PDAM: BAYAR, LAPOR HILANG METER, POLSEK DRS: SRT LAPOR HILANG METERAN, K NI: INF MAU AMBIL RMH, </t>
  </si>
  <si>
    <t>DEPT1: TITIP SURAT LAPOR HILANG DI TANGGA, SW, TDR,</t>
  </si>
  <si>
    <t>ENTRY DAT, SWL3: CAT, SW1, TDR, ADK TUTUP TOKO</t>
  </si>
  <si>
    <t>TDR, ADK BUKA TOKO, DLL, tdr</t>
  </si>
  <si>
    <t>tdr, swl3: cat</t>
  </si>
  <si>
    <t>cat, tdr</t>
  </si>
  <si>
    <t>entry ata, makan, sw1, sw3: cat, sw1, acernote02 utk dbsvr sw1, tutup toko, acernote 03, tdr</t>
  </si>
  <si>
    <t>NGOMONG DGN ADK TTG KEJUJURAN KE BANG JAFAR TTG SELINGKUHAN, ADK MILI PULANG LSM TANPA IZIN, PUSTAKA WILAYAH, SWL3: SUSUN KACA</t>
  </si>
  <si>
    <t>AMBIL BONGKARAN RUMAH SETTLE KAK NI, ANTAR KE BAIT, SEBAGIAN DIBAWA BAHROL, GOLEK</t>
  </si>
  <si>
    <t>WATERBOOM DENGAN N2</t>
  </si>
  <si>
    <t>WATERBOMM 35</t>
  </si>
  <si>
    <t>ESKRIM 4</t>
  </si>
  <si>
    <t>NASGOR JKT 10</t>
  </si>
  <si>
    <t>PISGOR 5</t>
  </si>
  <si>
    <t>BBM MIO 5</t>
  </si>
  <si>
    <t>MIHUN DLL 16</t>
  </si>
  <si>
    <t>SW1, SW2: PASANG KACA, SW1, TDR, ADK TUTUP TOKO</t>
  </si>
  <si>
    <t>DLL, SW3: CAT, RMH KAK NI: TANDAI NO PART BANGUNAN, SW1: BANG JAFAR HERMAN NAZAR, TTG SELINKUH, TDK WAJIB CARI REZEKI, PECAH MINYAK WANGI</t>
  </si>
  <si>
    <t>BANG NAZAR, TDR</t>
  </si>
  <si>
    <t xml:space="preserve">SW2: AMBIL KACA, SW3: ANTAR KACA, AMBIL POTONGAN RUMAH K NI, BAET ANTAR RUMAH, </t>
  </si>
  <si>
    <t>T/ DAYAH: AMBIL POTONGA RUMAH UTK KE K JAWA, SW1, GOLEK, BAHRUL ANTAR L300, TDR, ADK TUTUP TOKO</t>
  </si>
  <si>
    <t>dll, sw3: cat</t>
  </si>
  <si>
    <t>sw3, sw1, sapta, p edi: ttg kerjasama w/l network, sw2: ambil meja kasir</t>
  </si>
  <si>
    <t>pustaka dgn n3, sw1, tdr</t>
  </si>
  <si>
    <t>sw3: ikat rak, lampu emerbency, sw1, dll, drs: makan. Tdr</t>
  </si>
  <si>
    <t xml:space="preserve">dll, tdr, ustaka: antar n2, sw3: ikat rak, </t>
  </si>
  <si>
    <t>listrik, pustaka jemput n2, sw1, makan,</t>
  </si>
  <si>
    <t>sw3: antar, sususn barang, sw1: tdr</t>
  </si>
  <si>
    <t>dll, sw3: tralis, sw1: dll, drs: makan, tdr</t>
  </si>
  <si>
    <t>dll, keuangan swl, depot</t>
  </si>
  <si>
    <t>keuangan, mandiri; uang ali medan, sw3</t>
  </si>
  <si>
    <t>rmh sewa: pingahkan barang</t>
  </si>
  <si>
    <t>sw1, sw2: ambil kulkas dan kaca, sw3: antar barang, trasli, pulang jam 11</t>
  </si>
  <si>
    <t>antar n2, rol dancow, golek, tlp johny kds ttg pengembangan s/w dan pembajakan yg ada, urutkan faktur yg belumentry</t>
  </si>
  <si>
    <t xml:space="preserve">urutkan faktur, dll, lamsepeng: rmh baru rahmah, lambhuk swl: probem dbmsvr hilang, </t>
  </si>
  <si>
    <t>sw3, rmh sewa: kotakkan barang</t>
  </si>
  <si>
    <t>sw1, rmh swa: pnahkan baran ke sw3, sw3: tralis k mandi, listik kulkas, setkan acernote 01, sw1, copykan data ke sw3, tdr</t>
  </si>
  <si>
    <t>copykan data ke sw3</t>
  </si>
  <si>
    <t>DLL, TDR, SINARMAS BAYA CCL KREDIT, K JAWA: LIHAT PROYEK BAHRUL, SANQUA, SW1, TDR, JEMPUT N2</t>
  </si>
  <si>
    <t>entry data, drs: makan sate, tdr</t>
  </si>
  <si>
    <t>BERESKAN DRAWER SW3</t>
  </si>
  <si>
    <t xml:space="preserve">DLL, SW3 PASANG DRAWER, SW1: AMBIL UAN TUKAR, SW3 LISRTK KULKAS, SW1 JEMPUT N2, SW3 CCTV </t>
  </si>
  <si>
    <t>CCTV, SW1: ERIC PULANG, TDR</t>
  </si>
  <si>
    <t>SW3, RMH: BONHKAR BESI RAK, SW3: ADK SHALAT, RMH: BONGKAR TRALIS, SW3: LISTRIK CCTV</t>
  </si>
  <si>
    <t>SW1, SW3, ENTRY DATA MUTASI SW1 SW3, LISTRIK LAMPU EMERGENSI, 2230, SW1, TDR</t>
  </si>
  <si>
    <t>MAKAN SIANG DI SW3 DGN MI</t>
  </si>
  <si>
    <t>AMBIL UANG LACI 15 MAKAN MALAM/SORE 10, SISA  5 APK TELAH BALIK KE LACI</t>
  </si>
  <si>
    <t>DLL, entry data, tdr</t>
  </si>
  <si>
    <t xml:space="preserve">opr swl, </t>
  </si>
  <si>
    <t>rmh sewa: kotakkan barang, bongkar rak dapur</t>
  </si>
  <si>
    <t>dll, bayan, rmh sewa, angkut barang ke swl3, sw1, tdr</t>
  </si>
  <si>
    <t xml:space="preserve">dll, swl3: pindahkan barang ex rmh sewa ke atas, sw1: taghian pak gatsbi, antar nasi aiang n2, sw1, </t>
  </si>
  <si>
    <t>adira: tagihan, sw3, rmh sewa: pindahkan galon ke t/d</t>
  </si>
  <si>
    <t>jemput n2, sw1, tdr, sw3: tutup toko</t>
  </si>
  <si>
    <t>sw3: buka toko, jalur listrik kulkas, , sw1, opr, tutup jam 11</t>
  </si>
  <si>
    <t>dll, bsm, stor uang pln, depot: antar tutup, beli bat mio, sw1: tdr</t>
  </si>
  <si>
    <t>stor bsm: dari kotak 1750, ex mega 250</t>
  </si>
  <si>
    <t>ambil atam bsm, pp: 1650</t>
  </si>
  <si>
    <t>bp: 500 dari ex mega, 500 dari drawer tgl 19</t>
  </si>
  <si>
    <t>tdr, dll, JEMPUT N2, SW3</t>
  </si>
  <si>
    <t>RMH SEWA: AMBIL BARANG, ANTAR KE DEPOT2</t>
  </si>
  <si>
    <t>SW1, SW3, PINDAHKAN BARANG DARI RMH KE SWL3</t>
  </si>
  <si>
    <t>ANTAR N2, SW3: PINDAHKAN BARANG KE ATAS, BI: TUKAR UANG, SW1, TDR, ATASI PROBLEM PROGRAM MUTAASI SW1 TO SW3 (AALNYA TDK JALAN DI WIN7)</t>
  </si>
  <si>
    <t>ANTAR N2, SW1, ENTRY DATA, TDRT, ANTAR NASI N2</t>
  </si>
  <si>
    <t xml:space="preserve">DLL, JEMPUT N2, SW1, </t>
  </si>
  <si>
    <t>SW3, RMH SEWA: BONGKAR RAK GUDANG, SW3</t>
  </si>
  <si>
    <t>SW1, DLL, SW3: , RMH SWA: PINDAHKAN BALOK BATANG KELAPA, SW1, TUTUP TOKO, TDR</t>
  </si>
  <si>
    <t xml:space="preserve">P: ADK DI SW3: DGN PUTRI </t>
  </si>
  <si>
    <t>MASIH PROGRAM MUTASI, SWL2, ENTRY MUTAASI BARANG</t>
  </si>
  <si>
    <t>JEMPUT N2, SW1, MAKAN, SW1, SW3, RMH: BUKA JARINGAN LISTRIK</t>
  </si>
  <si>
    <t>SW1, SW3: MUTASI BARANG, PINDAHKAN BARANG DR RMH KE SW3</t>
  </si>
  <si>
    <t xml:space="preserve">DLL, SW3: PINDAHKN BARANG KE ATS, RMH SEWA: KOTAKKAN PAVING, BUKA GANTUNGAN KIPAS, BUKA PIPA, </t>
  </si>
  <si>
    <t xml:space="preserve">S </t>
  </si>
  <si>
    <t>SW1, TDR, SW3, BUKA ATAP GARASI, ANTENA,</t>
  </si>
  <si>
    <t>JEMPUT N2, SW1, TDR</t>
  </si>
  <si>
    <t>ENTRY DATA, SW3, RMH SEWA:ANGKAT BARANG, SW1</t>
  </si>
  <si>
    <t>DLL, TDR, RMH SEWA: BONGKAR PAGAR</t>
  </si>
  <si>
    <t>BONGKAR PAGAR, JEMPUT N2, SW1, RMH SEWA: BONGKAR PAGAR</t>
  </si>
  <si>
    <t>BONGKAR PAGAR, SW1: TURUNKAN BRC, SW1</t>
  </si>
  <si>
    <t>SW1, DLL, SW2: ANTAR TILAM, AMBIL BARANG, RMH SEWA: AMBIL BARANG, SW3: TURUNKAN BARANG, SW1: MUTASI SW2 KE SW1 S/D JAM 2, TDR</t>
  </si>
  <si>
    <t>ADK BUKA TOKO, DEPOT1: GOTONG ROYONG, RMH SEWA: PEL,SW1</t>
  </si>
  <si>
    <t>TDR, BONGKAR BARANG DI BELAKANG SW1, RMH SEWA: AMBUL BARANG, P HADI: SERAHKAN KUNCI, SW1, TDR</t>
  </si>
  <si>
    <t>DLL, TDR, BANGUN, TUTUP TOKO</t>
  </si>
  <si>
    <t>ENTRY DATA, DEPOT1: ANTAR L300, AMBIL MIO, BI: TUKAR UANG, ADIRA, BSM KOTA: AMBIL SLIP PLN</t>
  </si>
  <si>
    <t>PLN: UTK LAPOR PEMUTUSAN COT PAYA, BATAL KRN TUTUP ISTRIRAHAT SIANG, SANQUA, SW3: TURUNKLAN BARANG DARI L300, OPR SWL3 KRN ADK KURANG SEHAT, BSM</t>
  </si>
  <si>
    <t xml:space="preserve">SW1, ANTAR KUNCI L300 KE DEPOT1, JEMPUT N2, ATM BSM DRS UTK MIKAWA, </t>
  </si>
  <si>
    <t>SW1, TDR, ENTRY DATA, NMAKAN, TDR, ADK TUTUP TOKO</t>
  </si>
  <si>
    <t>XLS SW3</t>
  </si>
  <si>
    <t>datang ningsih, xls sw3</t>
  </si>
  <si>
    <t>opr sw1, sw3: mutasi barang, sw1, tdr</t>
  </si>
  <si>
    <t>tdr,</t>
  </si>
  <si>
    <t>xls swl3, tdr</t>
  </si>
  <si>
    <t>ROL, BERSIHKAN, TUKAR BAT INOVA</t>
  </si>
  <si>
    <t>JEMPUT N2, SW3: ADK SHALAT, SW1, TDR, OPR SW1</t>
  </si>
  <si>
    <t>xls swl3, DLL</t>
  </si>
  <si>
    <t>ENTRY DATA, TUTUP TOKO, TDR</t>
  </si>
  <si>
    <t>ENTRY DATA S/D JAM 1</t>
  </si>
  <si>
    <t>ENTRY DATA, BAHROL DATANG, ENTRY DATA</t>
  </si>
  <si>
    <t>ENTRY DATA, ADK KE KOTA BELI TAS N2, DRS: MAKAN, SW1: TDR</t>
  </si>
  <si>
    <t>entry data sw2 to 1, tdr, tlp an, entry data sw2 to 1</t>
  </si>
  <si>
    <t>sw2: ambil barang, sw1, sw3: pasang ht</t>
  </si>
  <si>
    <t>entry data, tdr,</t>
  </si>
  <si>
    <t>entry data, ad ke nekmu, ke nand yahbang</t>
  </si>
  <si>
    <t xml:space="preserve">tdr, entry data, </t>
  </si>
  <si>
    <t>survey mandiri rizki, rukoh, lambuk, neusu, lampulo</t>
  </si>
  <si>
    <t>sw1, tutup, tdk buka lagi, tdr, kunci mobil</t>
  </si>
  <si>
    <t xml:space="preserve">puasa, buka jam 9, entry dta, antena ht, entry data </t>
  </si>
  <si>
    <t>JEMPUT N2, DLL</t>
  </si>
  <si>
    <t>UPDATE HRG SW3, KONTEK P NUR, A/N, MUAKHIR, TDR</t>
  </si>
  <si>
    <t>TDR, ENTRY DATA, TDR</t>
  </si>
  <si>
    <t>DLL, HITUNG GAJI DEPOT, TDR, BUKA TOKO S/D 1130</t>
  </si>
  <si>
    <t>TDR, BUKA TOKO, TUTUP 1130</t>
  </si>
  <si>
    <t>DLL, TDR, ENTRY DATA, TUTUP JAM 12, ENTRY DATA SD/ JAM2</t>
  </si>
  <si>
    <t xml:space="preserve">ENTRY DATA, KEUANGAN DEPOT, </t>
  </si>
  <si>
    <t>KEUANGAN DEPOT, JEMPUT N2, TDR</t>
  </si>
  <si>
    <t xml:space="preserve">tdr, buka toko, keuangan depot, sinar mas: copy bpkb, ktr polis lamtemen: gesek mio, sinarmas batoh, anj, </t>
  </si>
  <si>
    <t>sw1, tdr, dll</t>
  </si>
  <si>
    <t>entry data, GOLEK, BELI BUKAAN</t>
  </si>
  <si>
    <t>TDR, BUKA TOKO, DLL, TUTUP JAM 12</t>
  </si>
  <si>
    <t>TDR, KTR POLIS: DESEK L300, SW1, KTR POLIS : GESEK INOVA, SW1</t>
  </si>
  <si>
    <t>ENTRY DATA, TDR, ENTRY DATA S/D JAM2</t>
  </si>
  <si>
    <t>TEST KAMERA APIN, BELI BUKAAAN, GOLEK, OPR TOKO</t>
  </si>
  <si>
    <t>TDR, ENTRY DATA, SET USB PR UTK LATOP KSR1 SW1</t>
  </si>
  <si>
    <t>TDR, TEST KAMERA APIN</t>
  </si>
  <si>
    <t>DLL, TDR, BUKA TOKO, ENTRY DATA, TUTUP JAM 1230</t>
  </si>
  <si>
    <t>ALIHKAN SVR DB SWL1 KE LAPTOP COKLAT, KEUQANAGAN</t>
  </si>
  <si>
    <t xml:space="preserve">KEUANGAN, AMBIL UANG DI SW3, JEMPUT N2, SW1, KEUANGAN, ANJ DGN N2, TMP BAHROL, TDK JUMPA, SANQUA, </t>
  </si>
  <si>
    <t>DEPOT1: ANTAR TUTUP, SW1, GOLEK, BELI BUKAAN, OPR SW1</t>
  </si>
  <si>
    <t>DLL, TDR, ENTRY DATA</t>
  </si>
  <si>
    <t xml:space="preserve">tdr, dll, kantor camat, cot paya: ambil sisa barang exp, </t>
  </si>
  <si>
    <t>sw1, jmemput n2, tdr</t>
  </si>
  <si>
    <t>dll, tdr, opr toko, tdr</t>
  </si>
  <si>
    <t>tdr, dll, bsm: ambil srt ket bpkb di p muakhir,sw1, k camat: tdk ada camat, sw1, keucik t/s: srt ket domisili</t>
  </si>
  <si>
    <t>dll, tidur</t>
  </si>
  <si>
    <t>GOLEK, OPR TOKO, ENTRY DATA, TUTUP TOKO</t>
  </si>
  <si>
    <t>tdr, rek keuangan sw1</t>
  </si>
  <si>
    <t>tdr, buka toko, bahrol datang ambil sket depot2, tutup sw1</t>
  </si>
  <si>
    <t>jemput n2, sw1, bsm kota: antar dok utk pmuakhir (situ, ket ktp, npwp), apin: balikkan ip cam, sanqua</t>
  </si>
  <si>
    <t>sw1, tdr, entry data: batal, krn adk pindahkan brang exp ke dlm, tdr</t>
  </si>
  <si>
    <t>tdr, bu: antar uang, sw1, xls sale qty sw3, tdr</t>
  </si>
  <si>
    <t>xls sw3, tdr</t>
  </si>
  <si>
    <t>rol, xls sw3</t>
  </si>
  <si>
    <t>ROL BU, BUKA TOKO, DATANG P BADAR, B/U: TDK JUMPA, DENGAN P BADAR, TDR</t>
  </si>
  <si>
    <t xml:space="preserve">DLL, ROL B/U, </t>
  </si>
  <si>
    <t>B/U: TDK JUMPA, DRS, SW1, ENTRY DATA</t>
  </si>
  <si>
    <t>TDR, BUKA TOKO, TDR,  ADK TUTP TOKO</t>
  </si>
  <si>
    <t>REK KEUANGAN SW1</t>
  </si>
  <si>
    <t>tdr, srt utk pak nur, pa badar ambil berka utk p nur stnk, ad grong2: rbut dgn abunya, db trans sw1 to sw3</t>
  </si>
  <si>
    <t>dll, buka toko, entry data, tutup jam 12</t>
  </si>
  <si>
    <t>saur, tdr</t>
  </si>
  <si>
    <t>saur, ROL BU</t>
  </si>
  <si>
    <t>tdr, antar order b/u, sw1, entry daata</t>
  </si>
  <si>
    <t>xls sw3, tdr, buka toko, tdr, tutup toko, tdr</t>
  </si>
  <si>
    <t>db trasf, tdr</t>
  </si>
  <si>
    <t>tdr, entry data</t>
  </si>
  <si>
    <t>JEMPUT N2, ENRTRY DATA</t>
  </si>
  <si>
    <t>dll, entry data, tutup, tdr</t>
  </si>
  <si>
    <t xml:space="preserve">tdr, entry data, LAMPENERUT: NOTASIR ORIZA SAFRINA , BSM, SW1, </t>
  </si>
  <si>
    <t>GOLEK, JMEPUT N2, ENTRY DATA</t>
  </si>
  <si>
    <t>ENTRY DATA, LAMBHUK: CEK TDK BISA, KELUAR TANCO, GANTI NO FAKTUR, SW1, ENTRY DATA</t>
  </si>
  <si>
    <t>TDR, JEMPUT N2, PAK MUAKHIR DTG, BERESKAN KSR2</t>
  </si>
  <si>
    <t>BERESKAN KSR2, TDR</t>
  </si>
  <si>
    <t>GOLEK, ENTRY DATA, tutp toko, tdr</t>
  </si>
  <si>
    <t>DLL, pak zulfri tlp: ttg keadaan depan rmh, TDR , ENTRY DATA S/D JAM 130, TUTUPO TOKO 130, TDR</t>
  </si>
  <si>
    <t>tdr, entry data, MAKNONG GEUCEU TLP: TTG SMBR DEMAM BERDARAH, GOLEK,</t>
  </si>
  <si>
    <t xml:space="preserve">DRS: CEK CAIR DANA BSM, JEMPUT N2, SW1, SINAR MAS, BSM KOTA: AMBIL ATM, ADIRA, P ACEH: PARANG, ROUND UP, BSM: TRANSFER UANG KE WAHYU, </t>
  </si>
  <si>
    <t>SW1, ENTRY DATA</t>
  </si>
  <si>
    <t>ENTRY DATA, BAKAR SAMPAH</t>
  </si>
  <si>
    <t>TDR, ENTRY DATA, S/D JAM 1</t>
  </si>
  <si>
    <t>TDR, ENTRY DATA, BSM: AMBIL UANG, BAYAR REK LISTRIK DI AYAM LEPAS, SW1, ENTRY DAT</t>
  </si>
  <si>
    <t>ENTRY DAT</t>
  </si>
  <si>
    <t>TOKO BUKU EL RISALAH, SW3: RAPIKAN RUANG BELAKANG, TOKO BUKU ELRISALAH: BAYAR BUKU, SW1, TDR</t>
  </si>
  <si>
    <t>PASANG PC KSR2 SW1, ENTRY DATA</t>
  </si>
  <si>
    <t xml:space="preserve">DLL, TDR, ENTRY DATA,, </t>
  </si>
  <si>
    <t>SAUR</t>
  </si>
  <si>
    <t>TDR, PERB LAMPU EMERGENCY, DEPOT1: WASHBACK VESSEL AKHIR</t>
  </si>
  <si>
    <t>DEPOT1, FANTASI, PANGKAS, BENSIN MIO, SW1, TDR</t>
  </si>
  <si>
    <t>TDR, DLL, ENTRY DATA, BAHROL BERSIHKAN RM GEUCE</t>
  </si>
  <si>
    <t>TDR, ENTRY DATA, BAHROL AMBIL KUNCI RMH GEUCE</t>
  </si>
  <si>
    <t>GOLEK, BUKA TOKO, BAHROL BALIKKAN L300, DRS: BELI MAKANAN, TDR</t>
  </si>
  <si>
    <t>KONTEK BANGHAM MULIA, ENTR4Y DATA</t>
  </si>
  <si>
    <t>ENTRY DATA, TDR, ENTRY DATA</t>
  </si>
  <si>
    <t>ENTRY DATA, TDR, ENTRY DATA, TDR</t>
  </si>
  <si>
    <t xml:space="preserve">ENTRY DATA, </t>
  </si>
  <si>
    <t>GOLEK, DLL, ENTRY DATA, TUTUP TOKO, DRS, SW1, TDR</t>
  </si>
  <si>
    <t>DLL, CEK INDOMO EXP, DLL</t>
  </si>
  <si>
    <t>DLL, ADIRA, SANQUA</t>
  </si>
  <si>
    <t>RAMBUTAN 18</t>
  </si>
  <si>
    <t>TUTUP DALON 110</t>
  </si>
  <si>
    <t>ADIRA 836</t>
  </si>
  <si>
    <t>DLL, GOLEK, ENTRY DATA, TUTUP TOKO JAM 12, ENTRY DATA S/D JAM 2</t>
  </si>
  <si>
    <t>SS</t>
  </si>
  <si>
    <t>TIBA DI BNA JAM 8, TDR, DLL</t>
  </si>
  <si>
    <t>DLL, SW3: AMBIL UV, KP JAWA: ANTAR UV KE BAHROL, PASAR ACEH: BELI SCOOTER N2</t>
  </si>
  <si>
    <t>TDR, ENTRY DATA, DRS: BELI MI</t>
  </si>
  <si>
    <t>ENTRY DATA, PERSIAPAN KE LSM</t>
  </si>
  <si>
    <t>RSU, KE LSM</t>
  </si>
  <si>
    <t>DI JALAN</t>
  </si>
  <si>
    <t>DIJLN, TIBA JAM 9, TDR, RMH MASUK PENCURI</t>
  </si>
  <si>
    <t>KRGK: SAUR DENGAN N2, N2 PUASA</t>
  </si>
  <si>
    <t>TDR, PAK RO, BERSIHKAN TAMAN, LSM: BELI SKIPING</t>
  </si>
  <si>
    <t xml:space="preserve">RMH, TDR, DLL, </t>
  </si>
  <si>
    <t>PAK NUR: AMBIL STNK INOVA, L300, MIO, BELI BAT UTK SOLAR CELL, RMH K LINA</t>
  </si>
  <si>
    <t>RMH KALINA, RMH, TDR</t>
  </si>
  <si>
    <t>SAUR DI RMH</t>
  </si>
  <si>
    <t>TDR, BERES2</t>
  </si>
  <si>
    <t>RMH K LINA</t>
  </si>
  <si>
    <t>RMH K LINA, KE BNA</t>
  </si>
  <si>
    <t xml:space="preserve">BERSIHKAN HALAMAN, </t>
  </si>
  <si>
    <t>DRS: BELI BUKAAN, SW1: MAKAN, BUKA TOKO, TUTUP TOKO: KRN BESOK BATAL LEBARAN, ORANG TARAWIH, BUKA TOKO, TDUR, TUTUP TOKO, TDR</t>
  </si>
  <si>
    <t>ENTRY DATA, KOTA: CARI PENERIMA FITRAH, ENTRY DATA</t>
  </si>
  <si>
    <t>DRS: BUKA PUASA, SW1: OPR TOKO, ENTRY DATA,</t>
  </si>
  <si>
    <t xml:space="preserve">TDR, BERSIHKAN K MANDI ATAS BARAT, RMH CEK NUR: TDK ADA ORANG, </t>
  </si>
  <si>
    <t>MAKAN SIANG, TDR, DLL</t>
  </si>
  <si>
    <t>DLL, OPR SWL</t>
  </si>
  <si>
    <t xml:space="preserve">BERSIHKAN K MANDI, </t>
  </si>
  <si>
    <t>CARI MAKAN: PENAYONG, LAMPRIT, SIMPANG SURABAYA: TDK ADA, CUT MAK: TDK ADA, MAKAN DI JL ULELE, WATERBOOM</t>
  </si>
  <si>
    <t xml:space="preserve">WATERBOOM, </t>
  </si>
  <si>
    <t>SW1, BUKLA TOKO, TDR, TUTUP TOKO, DRS: BELI NASI N2, SW1, TDR</t>
  </si>
  <si>
    <t xml:space="preserve">TDR, RMH ADK PAK RUSDI (SEBELAH P DOLAH), KEPLOR, UNING:TDK ADA, </t>
  </si>
  <si>
    <t>P DOLAH, NORA, KEUCHIK, P BUKHARI</t>
  </si>
  <si>
    <t xml:space="preserve">SW1, TDR, MSJ RAYA, </t>
  </si>
  <si>
    <t>NEKMU LAMSEPENG, BLANGCUT: NANDA, BANG HANG, SW1, TDR</t>
  </si>
  <si>
    <t xml:space="preserve">TDR, BUKA TOKO, TDR, EXCEL SW3, </t>
  </si>
  <si>
    <t>OPR TOKO, DATANG MAKCIK BIDAH, PASANG SERINE,LAMPU, TUTUP JAM 11, TDR</t>
  </si>
  <si>
    <t xml:space="preserve">DLL, TDR, LUBANGI KANOPI, DATANG P BAKHTIAR DAN BU NURJANAH, </t>
  </si>
  <si>
    <t>LUBANGI KANOPI, PASANG SIRINE</t>
  </si>
  <si>
    <t>OPR SWL, TUTUP JAM 11</t>
  </si>
  <si>
    <t>OPR TOKO, DATANG KELUARGA BLANGCUT BANG HANG, NANDA, DLL, OPR TOKO</t>
  </si>
  <si>
    <t>OPR TOKO, TUTUP JAM 11, DRS, BELI MAKAN, TDR</t>
  </si>
  <si>
    <t>VB, OPR SWL, TUTUP JAM 11, DRS: BELI NASI, TDR</t>
  </si>
  <si>
    <t>VB, TDR</t>
  </si>
  <si>
    <t>TDR, OPR TOKO, , VB</t>
  </si>
  <si>
    <t>VB, OPR SWL, AD DI DEPOT</t>
  </si>
  <si>
    <t>TDR, OPR TOKO, SD DI DEPOT</t>
  </si>
  <si>
    <t>OPR TOKO, AD DI DEPOT</t>
  </si>
  <si>
    <t>VB, RISKI BANG NAZAR DATANG</t>
  </si>
  <si>
    <t>VB, TDR, ADK TUTUP TOKO, BANGUN, TDR</t>
  </si>
  <si>
    <t>TDR, BUKA TOKO, SW3: PASANG PC, ES KRIM, HITUNG UANG, DVR DEPOT1; SW3: OPR</t>
  </si>
  <si>
    <t>VB, DATANG BAHROL</t>
  </si>
  <si>
    <t>BUKA TOKO, VB, SUHERMAN SMA1 DATANG, VB, oper swl</t>
  </si>
  <si>
    <t xml:space="preserve">opr swl, entry data, anj, toko cd penayong, </t>
  </si>
  <si>
    <t>samping simbun: ambil uang di bahrol, jmeput n2, bengkel lam guguop: las becak, sw1, vb</t>
  </si>
  <si>
    <t>vb, tegur syawal: krn tdk balik depot jam 1930, vb, tutup toko</t>
  </si>
  <si>
    <t>vb</t>
  </si>
  <si>
    <t>jemput n2, vb, tdr</t>
  </si>
  <si>
    <t>vb, tdr, ad tutup toko, cek rantai mobil</t>
  </si>
  <si>
    <t>vb, tdr, vb</t>
  </si>
  <si>
    <t>msj, vb, makan</t>
  </si>
  <si>
    <t xml:space="preserve">penayong, an i, sw1, vb, pak faisal ttg s/w </t>
  </si>
  <si>
    <t>vb, tutup toko, vb</t>
  </si>
  <si>
    <t>DEPOT: ADA YG TUANG OLI KE SUMUR, SW1, TDR, ENTY DATA</t>
  </si>
  <si>
    <t>rol b/u, CALON PEAWAI BARU NOVI, SALES22, ROL B/U, DLL</t>
  </si>
  <si>
    <t>DLL, PUSTAKA: CARI BUKU DBISAM</t>
  </si>
  <si>
    <t>ACCESS, TUTUP TOKO, MS ACCESS</t>
  </si>
  <si>
    <t>UPDATE HRG SW3, TDR</t>
  </si>
  <si>
    <t>BUKA TOKO, B/U, SW1, DLL, DATANG NADIA, CALON PEGAWA, UPDATE DB SW1 TO SW3</t>
  </si>
  <si>
    <t xml:space="preserve">UPD DB, DLL, </t>
  </si>
  <si>
    <t>JEMPUT N2, ENTRY DATA</t>
  </si>
  <si>
    <t>RODA RAK 24, RACUNTIKUS 14, OVER ANTENA KE BNC 30, TUTUP GALON 110</t>
  </si>
  <si>
    <t>BUKA TOKO, KONTEK MIKROTIK BANDUNG, BCA KOTA,</t>
  </si>
  <si>
    <t xml:space="preserve"> DIPONEGORO, SINAR AGUNG, SANQUA, SW1, DLL</t>
  </si>
  <si>
    <t>JEMPUT N2, DLL, TDR, DLL</t>
  </si>
  <si>
    <t>ENTRY DATA, RAPAT DENGAN CREW DEPOT TTG GAJI  KE 100/ GLN, TUTUP JAM 12</t>
  </si>
  <si>
    <t>JEMPUT N2, BANG NAZAR DATANG, MAKAN, ENTRY DATA</t>
  </si>
  <si>
    <t>ENTRY DATA,TDR</t>
  </si>
  <si>
    <t>ENTRY DATA, BANG NAZAR PULANG, ENTRY DATA, TUTUP 11</t>
  </si>
  <si>
    <t>, TUTUP JAM 11, DRS: N2 MAKAN, SW1, TDR</t>
  </si>
  <si>
    <t>ENTRY DATA, TUTUP TOKO, DRS: MAKAN</t>
  </si>
  <si>
    <t xml:space="preserve">TDR, SINARMAS, BSM KOTA, ADIRA, BSMKOTA, </t>
  </si>
  <si>
    <t>SINARMAS BATOH, SEBA KUNCI KOTA, SANQUA, SW1, ENRY DATA</t>
  </si>
  <si>
    <t>ENTRY DATA s/d jam 1</t>
  </si>
  <si>
    <t>entry data, test nano statio dan bridge</t>
  </si>
  <si>
    <t>entry data, dbase depot, tutup toko</t>
  </si>
  <si>
    <t>anti mahal kota, sw1, virtual, anti mahal kota</t>
  </si>
  <si>
    <t>anti mahal kota, penayong</t>
  </si>
  <si>
    <t>sw1, entry data, sw3: matilampu, sw1: entry data, noton tv s/ jam 2</t>
  </si>
  <si>
    <t>anti mahal penayong</t>
  </si>
  <si>
    <t>pipa 150</t>
  </si>
  <si>
    <t>makan 40</t>
  </si>
  <si>
    <t>klam, dinabolt : 33-2</t>
  </si>
  <si>
    <t>dll, penayong: k mata n2, dll, tutup toko jam 11, drs: beli makan n2</t>
  </si>
  <si>
    <t>DEPOT: JEMPUT PUTRA CARI BECAK, SW1, TEMPAT ICHA: TTG PUTRA, SW1, DEPOT1: CARI KUNCI SERAP BECAK, PDAM MATI, STEL TIMER, MEJA DEPOT MAU JATUH, AMBIL UANG SW3, SW1, PENAYONG: KOPI KUNCTI, ANTI MAHAL, SANQUA, SW1</t>
  </si>
  <si>
    <t>JEMPUT N2, MAKAN, ENTRY DATA</t>
  </si>
  <si>
    <t>buka toko, keuangan proyek antimahal, ADK BELI BAJU RENANG N2, anti mahal penayong , pasang antena</t>
  </si>
  <si>
    <t>ANTIMAHAL</t>
  </si>
  <si>
    <t>SW1, DLL, TDR, ADK TUTUP TOKO</t>
  </si>
  <si>
    <t>opr toko, toko anti mahal kota, antimahal penayong, anti mahal kota: PASANG ANTENA</t>
  </si>
  <si>
    <t xml:space="preserve">dll, ANTIMAHAL PENAYONG: PERSOALAN GAMBAR PATAH2 PAKAI IE, PAKAI VIDEO VIWER BAGUS, </t>
  </si>
  <si>
    <t>ANTI MAHAL: SAMBUNGKAN KE TV, KOTA: BELI KABEL VGA 10M</t>
  </si>
  <si>
    <t>opr swl1, adira, anti mahal, perb utp koneksi tplink dvr 16</t>
  </si>
  <si>
    <t>entry data, dll, tutup toko</t>
  </si>
  <si>
    <t>dll, putra: ttg biaya perbaikan crv cek wan, ttg siang jum at tdk catat galon dan bayaran, dbase depot, ayah icha: ttg putra, dbase depot, tutup swl</t>
  </si>
  <si>
    <t>dbase depot</t>
  </si>
  <si>
    <t>dbse depot, TDR</t>
  </si>
  <si>
    <t>JEMPUT NE, DBASE DEPOT, LAMBUK: TTG PC BUUNYI KIPAS, TMP PAK YUS: AMBIL UNDANGAN P ALI</t>
  </si>
  <si>
    <t>SW1, TDR, DBASE DEPOT</t>
  </si>
  <si>
    <t>ibu lambuk minta dicek komputernya yg bunyi</t>
  </si>
  <si>
    <t>tunggu ya adk, akan aku balas kesombonganmu!!</t>
  </si>
  <si>
    <t>ad merengut, merusak kursi biru, zul ngomong di depan nadia tdk diresponnya, zul malu. Dia pergi/keluar rmh/toko tanpa pamit.</t>
  </si>
  <si>
    <t>dbase depot, tutup topko, dbase depot, tdr</t>
  </si>
  <si>
    <t>anti mahal penayong, lamreung: PUTRA TABRAK CRV, sw1, tdr</t>
  </si>
  <si>
    <t>entry data, TDR, ENTRY DATA</t>
  </si>
  <si>
    <t>DLL, dbses, riski ke PINDAH rmh, tutup toko</t>
  </si>
  <si>
    <t>entry data, dbase depot</t>
  </si>
  <si>
    <t>berulang ulang diingatkan agar ac jangan terlalu dingin agar tdk mahal bayar listrik, tapi selalu dibuat dingin</t>
  </si>
  <si>
    <t>berulang2 diingatkan agar hitung uang kasir 2x, tapi tetap sekali saja hitungnya</t>
  </si>
  <si>
    <t>jemput n2, dbase depot</t>
  </si>
  <si>
    <t>dbase depot, tdr, dbase depoat, tutup tokop</t>
  </si>
  <si>
    <t>saat zul tegur n2utk shalat magrib dan isa: ad marah2 shg menjadi pahlawan di depan n2 zul yg jadi musuh n2, yg akhirnya n2 tetap shalat, hrsnya ad meyakinkan n2 ttg teguran zul, shg tdk menimbulkan kebencian n2 thd zul krn menegur n2 utk shalat</t>
  </si>
  <si>
    <t>dbase depot, TDR, ENTRY DATA</t>
  </si>
  <si>
    <t>DBASE DEPOT</t>
  </si>
  <si>
    <t>ENTRY DATA, DBASE DEPOT, tutup toko</t>
  </si>
  <si>
    <t>lontong 8</t>
  </si>
  <si>
    <t>buka toko, dll, depot1: sumur</t>
  </si>
  <si>
    <t>depot1: sumur, sw2, dll</t>
  </si>
  <si>
    <t>tdr, depot1</t>
  </si>
  <si>
    <t>sw1, entry data, golek, dll, tutup toko</t>
  </si>
  <si>
    <t>ROL DANCOW, DLL, TDR</t>
  </si>
  <si>
    <t>AIR DEPOT 220 DARI DRAWER, AIR SAAT MATI P[DAM 1 MINGGU LALU</t>
  </si>
  <si>
    <t>TDR, ENTRY SATA, jemput n2</t>
  </si>
  <si>
    <t>ad marah ke n2 krn shalat magrib, isa, subuh; krn bisa buat telat ke sekolah, menurut adk tdk perlu shalat rapel; sedangkan seblm tdr ad tdk ingatkan n2 utk shalat magrib, isa</t>
  </si>
  <si>
    <t>printer sdh tanya ke zul utk bawa ke depot, sengaja naik ke lt2 temui zul utk tanya pr, malah sengaja melupakannya, pdahal ke depot bawa l300, kemudian menjadi tanggung jawab zul utk ngantarnya, dibandingkan nya dengan zul bantu lambhuk swl. Anjing kau! Zul tdk bisa kerja gara2 ini.</t>
  </si>
  <si>
    <t>entry data, db depot</t>
  </si>
  <si>
    <t>db depot, dll, tdr, db depot, tutup toko</t>
  </si>
  <si>
    <t>keuangan depot, dbase</t>
  </si>
  <si>
    <t>tdr, bsm, dbase</t>
  </si>
  <si>
    <t>JEMPUT N2, dbase</t>
  </si>
  <si>
    <t>dbase, tdr, dbase, tutup toko, nonton tv, tdr</t>
  </si>
  <si>
    <t>vb, tdr</t>
  </si>
  <si>
    <t>vb, tutup toko, vb, tdr</t>
  </si>
  <si>
    <t>b/u, sw1, entry data</t>
  </si>
  <si>
    <t>ENTRY DATA, JEMPUT N2</t>
  </si>
  <si>
    <t>ENTRY DATA, VB</t>
  </si>
  <si>
    <t>vb, adk beli celana n2 di kota, vb, TUTUP TOKO, TDR</t>
  </si>
  <si>
    <t>DLL, VB</t>
  </si>
  <si>
    <t>vb, tutup toko</t>
  </si>
  <si>
    <t>b/u, vb,</t>
  </si>
  <si>
    <t>depot: problem r/o, sw1, vb</t>
  </si>
  <si>
    <t>tdr, vb</t>
  </si>
  <si>
    <t>entry data, ANJ, murni: beli k mata +</t>
  </si>
  <si>
    <t>sw1, tdr, rol b/u</t>
  </si>
  <si>
    <t>bbm mio 10</t>
  </si>
  <si>
    <t>k mata + 2*20</t>
  </si>
  <si>
    <t>anj 4971</t>
  </si>
  <si>
    <t>JEMPUT N2, rol</t>
  </si>
  <si>
    <t>ROL, TDR, ROL, TUTUP TOKO, TDR</t>
  </si>
  <si>
    <t>ROL B/U</t>
  </si>
  <si>
    <t>ROL B/U, TDR, ROL B/U, DLL</t>
  </si>
  <si>
    <t>ENTRY DAT, tdr, dll, tutup toko</t>
  </si>
  <si>
    <t>rol b/u</t>
  </si>
  <si>
    <t>b/u, entry data</t>
  </si>
  <si>
    <t xml:space="preserve">ENTRY DATA, TDR, MSJ RAYA: TDK KETEMU PAK RO, </t>
  </si>
  <si>
    <t>MSJ RAYA, TAKZIAH HERI DARMA, SW1, ENTRY DATA</t>
  </si>
  <si>
    <t>ad marah krn zul terima pengemebalian botol susu pecah, sampai debat, zul  tdk tetgaslah, tdk tunggu dia pulang lah, krn katanya waktu dia serahkan keadaan bagus, katanay, zul jengkel, tdk nbisa kerja akibatnya, seolah2 hilang</t>
  </si>
  <si>
    <t>uang 1 milyar</t>
  </si>
  <si>
    <t>pembeli tersbut datang lagi, zul protes krn kt adek botolnya tidak pecaha, saat diminta pembenaran dari si epi, malah tanya ke nadia, bocor gak ya, akibatnya zul kesan bohong/ngada2 didepan orang tsb</t>
  </si>
  <si>
    <t>kemuadan si epi, katanya Cuma 8000 kenapa diributkan. Bodoh dan dungu kau epi! Kemarin malam kau persoalkan kehilangan karena zul terima botol pecah, skrg kata kau Cuma 8000 kenapa diributkan.</t>
  </si>
  <si>
    <t>zul minta tolong ke nazar utk ambil ktp dirumah pak ro, tp dia tidak mau, malah minta pak ro antarkan ke pelangi (sedangkan dia tahu kalau pak ro sibuk, tak mungki mengantarkannya)</t>
  </si>
  <si>
    <t xml:space="preserve">seharusnya dia tahu kalau pengorbanan zul ke anaknya, di saat zul kesulitan dana, saat anaknya nginap di baet selama hampir 1 bulan, tdk seimbang dengan </t>
  </si>
  <si>
    <t xml:space="preserve">bantuan yg zul mintakan kepadanya, tanpa mau mencoba datang sekalipun ke rumah pak ro, langsung menyimpulkan susah ketemu pakro, padahal dia bisa tlp pak ro sblm datang kalau mau, </t>
  </si>
  <si>
    <t>dan pulsa tlp yg harus dikeluarkannya juga kalah seimbang dengan pengorbanan uang zul zaat ananaknya nginap di baet</t>
  </si>
  <si>
    <t>BROSUR NADIA</t>
  </si>
  <si>
    <t>MAKAN SIABNG 10</t>
  </si>
  <si>
    <t>MAKAN MALAM 10</t>
  </si>
  <si>
    <t>MI 6</t>
  </si>
  <si>
    <t>PARKIR 1</t>
  </si>
  <si>
    <t>TEUR PUYUH 4</t>
  </si>
  <si>
    <t>TUTUP GALON 220</t>
  </si>
  <si>
    <t>ENTRY DATA, TUTUP TOKO, NONTON FILM</t>
  </si>
  <si>
    <t>pada saat tsb pak ro dan nazar melakukan keperluan yg sama di bna, pernikahan orang yang sama</t>
  </si>
  <si>
    <t>ENTRY DATA, TIDUR, ENTRY DATA</t>
  </si>
  <si>
    <t>MAKAN SIANG 23</t>
  </si>
  <si>
    <t>ENTRY DATA, tutup toko, tv</t>
  </si>
  <si>
    <t>entry data, vb</t>
  </si>
  <si>
    <t>vb, tdr, jemput n2</t>
  </si>
  <si>
    <t xml:space="preserve">vb, </t>
  </si>
  <si>
    <t>makan siang 10</t>
  </si>
  <si>
    <t>makan malam 10</t>
  </si>
  <si>
    <t>vb, entry data, tutup toko, vb, tdr</t>
  </si>
  <si>
    <t>makan siang 8</t>
  </si>
  <si>
    <t>jemput n2, vb, tdr, vb</t>
  </si>
  <si>
    <t>makan malam 12</t>
  </si>
  <si>
    <t>vb, tutp toko, vb</t>
  </si>
  <si>
    <t>VB</t>
  </si>
  <si>
    <t>JEM N2, ENTRY DAT</t>
  </si>
  <si>
    <t>MKN SIANG 10</t>
  </si>
  <si>
    <t>ENTRY DATA, TUTUP TOKO, ENTRY DATA, VB</t>
  </si>
  <si>
    <t>ENTRU DATA, BAHRUL DATANG: PEB LAMPU UV, JEMPUT N2</t>
  </si>
  <si>
    <t>MAKAN SIANG 10</t>
  </si>
  <si>
    <t>ENTRY DATA, TDR, VB, tutup toko, vb</t>
  </si>
  <si>
    <t>tissu dan tutup 275+55</t>
  </si>
  <si>
    <t>tdr, ambil mio di depot, ambil ktp di kedah, rs fakinah, sanqua</t>
  </si>
  <si>
    <t>rol sgm, dll, jemput n2, golek</t>
  </si>
  <si>
    <t>vb, tidur, vb, tutup toko, tv, vb, tdr</t>
  </si>
  <si>
    <t>tdr, sw3: problem pc: floating erro, longgar kbl monitor, sw1, jemput n2</t>
  </si>
  <si>
    <t>entry data, tutup toko, vb</t>
  </si>
  <si>
    <t>entru data, tdr</t>
  </si>
  <si>
    <t>sebelumnya saat zul minta pengakuan selingkuhan ke abangnya secara jujur (dimata abangnya bukan selingkuh tapi hanya berkawan dengan laki2 lain yg jg telah beristri, walah dlm sms ada sayang2nya), tdk mau ngku, lebih milih nantang utk pulang ke lsm.</t>
  </si>
  <si>
    <t>kenapa b herman mau bantu, walau dia tdk kenal pak ro?,</t>
  </si>
  <si>
    <t>hp masih tdk dimasukkan ke tas, saat zul sedang kerja mendengar hpnya bunyi tanpa dia, timbul kedongkolan yang membuat saraf kepala dan kuduk tegang, konsentrasi pecah. Ini jg pangkal keributan</t>
  </si>
  <si>
    <t>saran:</t>
  </si>
  <si>
    <t>bek pesama baho ngon suami</t>
  </si>
  <si>
    <t>vb, bahrol antar kunci geuce, undang pesijuk depot</t>
  </si>
  <si>
    <t>ditegur masalah hp yg sering tinggal , tdak mau dimasukkan ke tas kecil (2 hp pernah hilang), tp tetap bertahan tdk mau masukkan ke tas, lebih memilih pisah. Kenapa dia bertahan utk tdk mau masukkan hp ke tas kecil??!! Malukah/gengsikah krn merasa patuh kpd suami? atau ingin menantang bahwa tidak mau</t>
  </si>
  <si>
    <t>zul tengok ponakan fuji dan rana yg keduanya dionamepun menjadi masalah, karn zul tik penuhi undangan nazar. Tdk bisa dibandingkan, krn berbeda persoaqlannya, nazar undang zul 1jam seblum acara pesta</t>
  </si>
  <si>
    <t>nazar tdk mau bantu zul yg telah bantu dia, bang herman saja yg tdk kenal pak ro mau bantu, zul tengok rana dan fuji krn balas jasa ke ayahbang</t>
  </si>
  <si>
    <t>vb, tutup toko, VB</t>
  </si>
  <si>
    <t>dll</t>
  </si>
  <si>
    <t>sinar mas, kp jawa: bahrol, bsm drs, copy, jemput n2, sw1, dll</t>
  </si>
  <si>
    <t>dll, vb</t>
  </si>
  <si>
    <t>dll, rmh abu manyak, vb, tutp toko</t>
  </si>
  <si>
    <t>tdr, jemputn2, sw2, dll, ktr pos: kirim copy ktp zul, dll ke pak ro, adira</t>
  </si>
  <si>
    <t>adira 611, 11 dari kantong kanan</t>
  </si>
  <si>
    <t>ktr pos materai 60+ ongkos kiriom srt5</t>
  </si>
  <si>
    <t>mio 10, makan siang 14</t>
  </si>
  <si>
    <t>anj, sw1, depot: perb bocor pompa pancingan p1</t>
  </si>
  <si>
    <t>t1: radar2x, selenoid, stle timer lampu</t>
  </si>
  <si>
    <t>kerjakan</t>
  </si>
  <si>
    <t>rencana kerja senin kekota yg belum klar</t>
  </si>
  <si>
    <t>bereskan depot: bocor, filter, sikat bahrol, meja, di cttn n2</t>
  </si>
  <si>
    <t>rabu</t>
  </si>
  <si>
    <t>ke depot lagi</t>
  </si>
  <si>
    <t>anj</t>
  </si>
  <si>
    <t>doc pengadilan</t>
  </si>
  <si>
    <t>ritual</t>
  </si>
  <si>
    <t>vb, tutup toko, vb s/d jam 330</t>
  </si>
  <si>
    <t xml:space="preserve">vb, tdr, jemput n2, anj, </t>
  </si>
  <si>
    <t>copy 1,5</t>
  </si>
  <si>
    <t>tali nilon 6</t>
  </si>
  <si>
    <t>tutup glon 4*50</t>
  </si>
  <si>
    <t>bensin genset 50</t>
  </si>
  <si>
    <t>sanqua, sw1, vb, tdr</t>
  </si>
  <si>
    <t>dll, depot: wash back vesse 2, selenoid, radar t1, sw1, vb S/D JAM 3</t>
  </si>
  <si>
    <t>entry dat, jempu n2, tdr</t>
  </si>
  <si>
    <t>bakar sampah</t>
  </si>
  <si>
    <t>barang exp</t>
  </si>
  <si>
    <t>uang di kantong, mab terakhir, bereskan</t>
  </si>
  <si>
    <t>ENTRY DATA, nekmu datang, ad antar nekmu</t>
  </si>
  <si>
    <t>vb, tutup toko, makan di drs</t>
  </si>
  <si>
    <t>tdr, vb,</t>
  </si>
  <si>
    <t xml:space="preserve">VB, </t>
  </si>
  <si>
    <t>anjf, sw1.\,t dr, vb</t>
  </si>
  <si>
    <t>vb, golek, vb</t>
  </si>
  <si>
    <t>vb, penayong: skring kaca, sw1, vb, tutup toko, penayong, makan</t>
  </si>
  <si>
    <t>ENTRY DATA, VB, tutup toko, tdr</t>
  </si>
  <si>
    <t xml:space="preserve">BU: ANTAR TAGIHAN, pasang popewr supply cctv, </t>
  </si>
  <si>
    <t>dll, jemput n2, tdr</t>
  </si>
  <si>
    <t>bbm mio 10, fan power supply 40,</t>
  </si>
  <si>
    <t>penayong: fan power suply cctv, prada: atm bca, swl1, bakar sampang</t>
  </si>
  <si>
    <t>dll, tdr, bangun, tutup toko, tdr</t>
  </si>
  <si>
    <t>24/10/11:</t>
  </si>
  <si>
    <t>adk tdk catat uang p afiz, tdk catat uang mi - tdk bayar mi, tdk bawa k mata n2</t>
  </si>
  <si>
    <t>dll, tdr, datang ibu lambuk: interview dedek, datang agus ; antar berkas calon anjf, tdr</t>
  </si>
  <si>
    <t xml:space="preserve">tdr, jemput n2, adira, bsm kota: non aktid auto debet rmh p hadi, anj: ttg ttg agus, sinar agung: power suply cctv, </t>
  </si>
  <si>
    <t>prada, atm bca, sw1, tdr</t>
  </si>
  <si>
    <t>DR GIGI 100</t>
  </si>
  <si>
    <t>nasgor 20</t>
  </si>
  <si>
    <t>sanmol 12</t>
  </si>
  <si>
    <t>samurai 5</t>
  </si>
  <si>
    <t>juice 15</t>
  </si>
  <si>
    <t>dll, entry data, dr gigi drs, entry data</t>
  </si>
  <si>
    <t>dll, golek, p ali tlp, dll</t>
  </si>
  <si>
    <t>BAHAS DGN ADK TTG UTANG MI</t>
  </si>
  <si>
    <t>UANG BU, ALI MEDAN, WAHYU</t>
  </si>
  <si>
    <t>DOC P A</t>
  </si>
  <si>
    <t>BAKAR SAMPAH</t>
  </si>
  <si>
    <t>mandiri drs: transfer uang sewa wahyu, toko, TDR</t>
  </si>
  <si>
    <t>KIR L300</t>
  </si>
  <si>
    <t>KUMIS</t>
  </si>
  <si>
    <t>ENTRY DATA, , LABHUK SWL; AMBIL UANG PINJAMAN 5JT, SWL1, ENTRY DATA, TUTUP TOKO</t>
  </si>
  <si>
    <t>rol dancow, entry data</t>
  </si>
  <si>
    <t>tdr,vb,sinarmas mibo: ttg rencana sambung kredit, jemput n2</t>
  </si>
  <si>
    <t>sw1, vb, datang p arif bank pundi</t>
  </si>
  <si>
    <t>dll, tdr, bangun, vb, tdr jam 3</t>
  </si>
  <si>
    <t>bank pundi: antar tagihan anjf, swl, dll, vb</t>
  </si>
  <si>
    <t>mion 10</t>
  </si>
  <si>
    <t>pundi 106</t>
  </si>
  <si>
    <t>copy 4</t>
  </si>
  <si>
    <t>copy 2: kantong kiri belakang</t>
  </si>
  <si>
    <t>PAGI TINGGAL HP DI DEPOT, ZUL TDK BISAHUBUNGI</t>
  </si>
  <si>
    <t>malam tinggal hp di swl1, saat dia ke mhd</t>
  </si>
  <si>
    <t>habis energi hadap kebodohan yg sangat bebal ini, yg telah berulang2 diingatkan utk pakai tas hp, sejak 2 thun lalu.</t>
  </si>
  <si>
    <t>selama 2 thunterperosok kelubang yg sama , keledaikah, atau ada yg lebih bodoh dari keledai. Selalu diingingatkan solusi jln keluan, tpi tdk mau dilakukannya</t>
  </si>
  <si>
    <t>kejadian ini mengingatkan pada zul yg jatuh di k mandi depot, krn berulang2 ingatkan utk gunakan wboard utk mencatan orderan air</t>
  </si>
  <si>
    <t>juga berulang2 ingatkan utk buang pecahan botol citocetin yg dipecahkannya, jg utk bersihkan dodol dikursi yg dia juga penyebababnya</t>
  </si>
  <si>
    <t>zul malamnya yg lagi semangat dean segar bekerja, langsung cekang urat taku, tdk bisa kerja, hanya tdr, padahal rencana malam sabtu tsb mau makan diluar setelah tutup toko</t>
  </si>
  <si>
    <t>apk dia senagn yg menikmati rmh tangga yg selalu ribut, krn dia penyebabnya</t>
  </si>
  <si>
    <t>vb, pundi, sw1, vb</t>
  </si>
  <si>
    <t>vb, tdr, adk tutup toko</t>
  </si>
  <si>
    <t>rol sgm, TDR, entry data</t>
  </si>
  <si>
    <t>entry data, tdr, dll, tdr</t>
  </si>
  <si>
    <t>klsisikasikan brg exp</t>
  </si>
  <si>
    <t>cek bon yg problem</t>
  </si>
  <si>
    <t>tulis disewakan di cot paya</t>
  </si>
  <si>
    <t>sediakan waktu bermain dan temani n2 belajar</t>
  </si>
  <si>
    <t>ke ningsih, bahs kesalahan yusra lebih uang, bisa saja kesalahan yg sama hilang uang</t>
  </si>
  <si>
    <t>backup db sw1, 3 ke pc lainnya oppr zul, bk pc opr zul dan adk ke pc lainnya</t>
  </si>
  <si>
    <t>mayday</t>
  </si>
  <si>
    <t>vb s/d 3</t>
  </si>
  <si>
    <t>vb, tdr, organisir barang exp</t>
  </si>
  <si>
    <t>org barang exp, entry data</t>
  </si>
  <si>
    <t>bensin inova 100</t>
  </si>
  <si>
    <t>pikansuang 2*75</t>
  </si>
  <si>
    <t>vb, bank pundi, bsm drs, apotik, mandiri drs, uang ali medan, tlp p englan, depot: reset dvr, jemput n2</t>
  </si>
  <si>
    <t>citocetin 2*4</t>
  </si>
  <si>
    <t>sw1, ENTRY DAT</t>
  </si>
  <si>
    <t>ENTRY DATA, TUTUP TOKO, ENTRY DATA, VB, tdr jam 320</t>
  </si>
  <si>
    <t>jemput n2, vb</t>
  </si>
  <si>
    <t>vb s/d jam 1230</t>
  </si>
  <si>
    <t>solar l300</t>
  </si>
  <si>
    <t>gj kryw</t>
  </si>
  <si>
    <t>ccl kredit</t>
  </si>
  <si>
    <t>vb, tutup topko, drs: makan, vb s/d 4 30</t>
  </si>
  <si>
    <t>tdr, rek uang depot, vb</t>
  </si>
  <si>
    <t>entry data, rol b/u</t>
  </si>
  <si>
    <t>vb, tabrakan depan toko sebelah, tutup toko, drs: makan, vb S/D 4</t>
  </si>
  <si>
    <t>oli mio</t>
  </si>
  <si>
    <t>pemutih utk baju n2 fatih</t>
  </si>
  <si>
    <t>cek timer vb</t>
  </si>
  <si>
    <t>ip swich w/l</t>
  </si>
  <si>
    <t>vb pesan singkat sw1 dan 3, vb ordr, vb absensi</t>
  </si>
  <si>
    <t>tdr, bank mandiri: uang p ali gdng, depot1: p2 tdk hidup</t>
  </si>
  <si>
    <t>jemput n2, sw1, vb</t>
  </si>
  <si>
    <t>pjk inova mio</t>
  </si>
  <si>
    <t>oli becak</t>
  </si>
  <si>
    <t>rek listrik</t>
  </si>
  <si>
    <t>rol b/u, uang p ali gd</t>
  </si>
  <si>
    <t>entry data, barang ex, bon bermasalah, bakar samph , doc pengadilam, vb</t>
  </si>
  <si>
    <t>vb, tutup toko, drs: makan, tdr</t>
  </si>
  <si>
    <t>vb, tdr, depot1: air tdk naik ke stainless atas, wasback vesel 2</t>
  </si>
  <si>
    <t>depot1, sw1, vb</t>
  </si>
  <si>
    <t>vb, tutup toko, drs: makan</t>
  </si>
  <si>
    <t>makan malam 50</t>
  </si>
  <si>
    <t>slow moving</t>
  </si>
  <si>
    <t>entry data, ris datang, tdr</t>
  </si>
  <si>
    <t>depot: jemput eric, fauzi, mursaln, jemput nadia, lhong</t>
  </si>
  <si>
    <t>lhong, lamno</t>
  </si>
  <si>
    <t>perjalanan pulang</t>
  </si>
  <si>
    <t>ulele, lampaseh, lamnyong : kfc, antar nadia, depot: antar eric, dll, sw1, tdr</t>
  </si>
  <si>
    <t>vb, penayong: selecta, cek nur kuta alam,</t>
  </si>
  <si>
    <t>lebaran: tdr, dll,</t>
  </si>
  <si>
    <t>cek nur, bahrol kampung jawa</t>
  </si>
  <si>
    <t>hermes mol, kfc lamnuong, sw1: vb</t>
  </si>
  <si>
    <t>entry data, TUTUp toko, drs: makan</t>
  </si>
  <si>
    <t>entry data, rol b/u,</t>
  </si>
  <si>
    <t>rol b/u, antar ke b/u, tdr, drs: beli oli mio, jemput n2</t>
  </si>
  <si>
    <t>SMS P KAHAR, NOVI, P ALI GD</t>
  </si>
  <si>
    <t>TELP LOLA, EDI IXCTRA</t>
  </si>
  <si>
    <t>rol bendera, BRG EXP</t>
  </si>
  <si>
    <t>M BRG EXP</t>
  </si>
  <si>
    <t>tdr, flu</t>
  </si>
  <si>
    <t>jemput n2, bahrol</t>
  </si>
  <si>
    <t>keuangan depot, datang bahrol: ttg tp lin repeater aceh hotel</t>
  </si>
  <si>
    <t>brg exp, ENTRY DATA, TUTUP JAM 10, TDR</t>
  </si>
  <si>
    <t>DEPOT: CEK MACAT P2, SW1, ENTRY DATA, BAHROL DATANG: KABEL TPLINK ACEH HOTEL, ENTRY DATA</t>
  </si>
  <si>
    <t>TDR,ENTRY DATA, GOLEK</t>
  </si>
  <si>
    <t xml:space="preserve">M </t>
  </si>
  <si>
    <t>KTP ADK KE PAK RO</t>
  </si>
  <si>
    <t>BARANG EXP</t>
  </si>
  <si>
    <t>BHN PENGADILAN</t>
  </si>
  <si>
    <t>SAMPAH</t>
  </si>
  <si>
    <t>DEPOT1, 2</t>
  </si>
  <si>
    <t>SWL1,2,3</t>
  </si>
  <si>
    <t>RMH GEUCE, SEWA, RMH AAF</t>
  </si>
  <si>
    <t>SMS P ALI , UANG OK KIRIMKAN</t>
  </si>
  <si>
    <t>RADAR DEPOT1, BEIJING</t>
  </si>
  <si>
    <t>kesalahan di ksir yg bisa timnul:</t>
  </si>
  <si>
    <t>saat di tit tdk masuk</t>
  </si>
  <si>
    <t>jk barang &gt;1, salah masukkan perkalian</t>
  </si>
  <si>
    <t>sat tulis kode , yg tdk sesuai denganbrang</t>
  </si>
  <si>
    <t>saat barang yg langsung ke kereta, spt galon, aqua kotak, mungkin tdk masuk komputer, ingatkan eric, ad, utk cek di layar pc</t>
  </si>
  <si>
    <t>ENTRY DATA, tdr: krn kesalahan aqua, tp bayar rencong, adk tutp toko</t>
  </si>
  <si>
    <t>rol sgm, tdr, sw3: bocor atap, sw1: tdr</t>
  </si>
  <si>
    <t>kerugian swl:</t>
  </si>
  <si>
    <t>kehilangan</t>
  </si>
  <si>
    <t>exp</t>
  </si>
  <si>
    <t>kesilapan di ksr</t>
  </si>
  <si>
    <t>backup data sgr</t>
  </si>
  <si>
    <t>tdr, dll, TDR</t>
  </si>
  <si>
    <t>ENTRY DATA, TDR, ADK TUTUP TOKO, DRS: DGN N2</t>
  </si>
  <si>
    <t>ENTRY DATA, RIS DTANG TTG BPOS,</t>
  </si>
  <si>
    <t>DAMPINGI N2 BELAJAR</t>
  </si>
  <si>
    <t>BAK DATA S1, SW2, LAPTOP ZUL, SEGERA</t>
  </si>
  <si>
    <t>GIGI N2</t>
  </si>
  <si>
    <t>UPDATE SW3</t>
  </si>
  <si>
    <t>ENTRYDATA, RIS, TELP DEK NIS, RIS</t>
  </si>
  <si>
    <t>RIS, TDR</t>
  </si>
  <si>
    <t>RADAR DEPOT1, INGATKAN MATIKAN POMPA P1, JG INGATKN HIDUP</t>
  </si>
  <si>
    <t>MIO</t>
  </si>
  <si>
    <t>NON MOVING</t>
  </si>
  <si>
    <t>MUNAWIR: UTK SEKOLAH N2, PAJAK INOVA, BIOLA, TLP YG NASI MALAYSIA</t>
  </si>
  <si>
    <t>ENTRY DATA, TUTUP, DRS, MAKNA</t>
  </si>
  <si>
    <t>VB, KEUANGAN DEPOT1, VB</t>
  </si>
  <si>
    <t>BATNG KUDA2 KENA KABL LISTRIK &amp;ANT TV</t>
  </si>
  <si>
    <t>selenoid inlet mesin ro, jk macat, amankn</t>
  </si>
  <si>
    <t>ENTRY DATA, VB, TUTUP TOKO, TDR</t>
  </si>
  <si>
    <t>ENTRY DATA, TDR, TUTUP TOKO, TDR</t>
  </si>
  <si>
    <t>SW3: PASANG PC, SW1, TDR, GANTI OLI MIO</t>
  </si>
  <si>
    <t>SINAR MAS, BSM DRS, SW1, VB</t>
  </si>
  <si>
    <t>SOLAR L300 50</t>
  </si>
  <si>
    <t>BSM 1500</t>
  </si>
  <si>
    <t>SINARMAS 1102, UANG TUKAR 500</t>
  </si>
  <si>
    <t>RANTAI BECAK</t>
  </si>
  <si>
    <t>PJK INOVA</t>
  </si>
  <si>
    <t>pelajari format xls</t>
  </si>
  <si>
    <t>VB, FORMAT XLS, tutup toko, pelajari format xls asci</t>
  </si>
  <si>
    <t>SAAT ZUL SURUH AMBIL PEMPER DIGUDANG, DICOLOK PAKAI BESII, JATUH, PECAH, ZUL TEGUGUR, TDK BERHENTI, TETAP DICOLOK,</t>
  </si>
  <si>
    <t>ALASAN PEMPER YG PECAH KARENA ERIC</t>
  </si>
  <si>
    <t>APK JK ERIC PECAHKAN PEMPER 10, DIA INGIN PECAHKAN 10JUGA, DASAR KELEDAI BODOH</t>
  </si>
  <si>
    <t>MALAM TSB RENCANA MAU MAKAN DILUAR BATAL LAGI, KEMARIN MALAM JGA ADA KEJADIAN YG SERUPA, KRN ZUL SURUH KONTROL KERJA YUSRA ENTRYKAN AQUA KOTAK TDK DIGUBRISNYA</t>
  </si>
  <si>
    <t>AKIBATNYA YUSRA ENTRYKAN SEBAGAI RENCONG, AKBIBATNYA RUGI 3X7</t>
  </si>
  <si>
    <t>ENTRY DA, dampingi n2 belajar, dr gigi, ippower</t>
  </si>
  <si>
    <t>dr gigi 50, aqua gelas 500, sate 20</t>
  </si>
  <si>
    <t>bakar sampah, adira, sw1: perb lampu teras</t>
  </si>
  <si>
    <t xml:space="preserve">tdr, </t>
  </si>
  <si>
    <t>tdr, perb lampu teras, entry data</t>
  </si>
  <si>
    <t>ENTRY DATA, tutup toko, tv s/d 3:30</t>
  </si>
  <si>
    <t>test ip power, dll</t>
  </si>
  <si>
    <t>tdr, dll, vb</t>
  </si>
  <si>
    <t>barang exp, punge blangcut:uang dari p munawir</t>
  </si>
  <si>
    <t>cek fasilitar auto restart di cctv depot, ganti ip, perb remote</t>
  </si>
  <si>
    <t>TUNJUKAKAN SMS2 ZUL KE P SAMSUL</t>
  </si>
  <si>
    <t>OPAL DAN AYA SECARA EMOSIONAL TDK PERNAH KETEMU, KENAPA OPAL MEMBENCI AYAH, SIAPA PENYEBAB KEBENCIANINI</t>
  </si>
  <si>
    <t>sw1, barang exp, tutup toko, 12:30 ke DRS: MAKAN</t>
  </si>
  <si>
    <t>barang exp, tdr, rmh sewa: ambil beijing, sw1</t>
  </si>
  <si>
    <t>cot paya: ANTAR BEIJING, depot: antar eric, sw1, tdr, entry data</t>
  </si>
  <si>
    <t>hilangkan f member, dll di pos agar tdk silap</t>
  </si>
  <si>
    <t>tikus</t>
  </si>
  <si>
    <t>asuransi utk n2, jk zul tdk ada, utk amankan dari gangguan opal</t>
  </si>
  <si>
    <t>h/d dvr rusak, 15/11/11 20:50 ada cewek yg mencurigakan, apk masuk barang ke bajunya</t>
  </si>
  <si>
    <t>amankan stir l300, shaft</t>
  </si>
  <si>
    <t>oli semua kenderaan, perawatan semua kenderaan</t>
  </si>
  <si>
    <t>beli biola</t>
  </si>
  <si>
    <t>order marina</t>
  </si>
  <si>
    <t>ambil buku sinarmas, adakah kredit</t>
  </si>
  <si>
    <t>entry data, barang exp</t>
  </si>
  <si>
    <t>barang exp, relay ip power, tutup toko, drs: makan</t>
  </si>
  <si>
    <t>barang apa tadi yg mau ditukar sblm sxp, kEDELAI COKLATKAH?</t>
  </si>
  <si>
    <t>dll, ris datang : ttg bpos yg telah dicobanya, templete report delrec</t>
  </si>
  <si>
    <t>templete report del rec, tdr</t>
  </si>
  <si>
    <t>entry data, TDR, ADEK TUTUP TOKO</t>
  </si>
  <si>
    <t>uang kawan adek</t>
  </si>
  <si>
    <t>bon yg belum dientry</t>
  </si>
  <si>
    <t>nonmoving</t>
  </si>
  <si>
    <t>dok pengadilan</t>
  </si>
  <si>
    <t>di diary.xls</t>
  </si>
  <si>
    <t>lampu emergency, ip power</t>
  </si>
  <si>
    <t>kotak unibis asin, balikkan</t>
  </si>
  <si>
    <t>barang exp, cetak list serahkan ke sales</t>
  </si>
  <si>
    <t xml:space="preserve">dll, adira, mohd jam: tas depot, rantai laptop, kedah: bahrol, </t>
  </si>
  <si>
    <t>kedah, anj, sw1, dll, tdr</t>
  </si>
  <si>
    <t>jemput n2, entry data</t>
  </si>
  <si>
    <t>JALUR GENSET UTK LAMPU BARAT, LAMPU EMERGENCY</t>
  </si>
  <si>
    <t>pesan bmt 400gr</t>
  </si>
  <si>
    <t>mana solder satu lagi</t>
  </si>
  <si>
    <t>entry data, tdr, skontak ip power, lampu emergency, DRS: MAKAN</t>
  </si>
  <si>
    <t>SEGERAKAN, VB ABSENSI KASIR, CEK KEBENARAN DEL REK KE VB, SERAH TERIMA UANG SAAT ANTAR ORDER, UTK REC ORDERAN DI DEPOT KE MURSALIN</t>
  </si>
  <si>
    <t>FOTO PENCURI</t>
  </si>
  <si>
    <t>UTK INGATKAN TOKO LAIN</t>
  </si>
  <si>
    <t>UTK TAKUTI P[ENCURI YAD</t>
  </si>
  <si>
    <t>UTK …. (LUPA)</t>
  </si>
  <si>
    <t>TIKUS DI SW1, 2</t>
  </si>
  <si>
    <t>KE ningsih ttg putra</t>
  </si>
  <si>
    <t>vb depot segera kn implwmwntasikan utk rekording, hadiah, delivery servis</t>
  </si>
  <si>
    <t>perb harga jual eveready</t>
  </si>
  <si>
    <t>ENTRY DATA,tdr, dll</t>
  </si>
  <si>
    <t>lampu tengah barat, gabung dengan lampu tengah timur sw1, tdr</t>
  </si>
  <si>
    <t>entry data, tutup toko, tdr</t>
  </si>
  <si>
    <t>cctv depot , reset</t>
  </si>
  <si>
    <t>rol bendera, tdr</t>
  </si>
  <si>
    <t>entry data, dll, tdr</t>
  </si>
  <si>
    <t>dll, datang novi, tdr</t>
  </si>
  <si>
    <t>pasang camera sw3 utk direkan di dvr depot</t>
  </si>
  <si>
    <t>pasang ip camera utk atas problem di kamera depot</t>
  </si>
  <si>
    <t>di bpos jangan pakai "</t>
  </si>
  <si>
    <t>di vb depot, jgn pakai '</t>
  </si>
  <si>
    <t>master ris, golek, datang pemilik mobil yg tabrakan depan toko, tdr, bangun, tutup toko jam 10</t>
  </si>
  <si>
    <t>update data sw3</t>
  </si>
  <si>
    <t>tdr, mis yem datang, bsm: panjangkan gadai, depot: mursal;in tolak antar air ke fkip komputer?, pasang ip power, jemput n2</t>
  </si>
  <si>
    <t xml:space="preserve">entry data, golek, entry data, tutup jam 11, geuce: rantaikan pintu, </t>
  </si>
  <si>
    <t>dll, non moving, rol indo marco, vb absensi, rec keuangan depot</t>
  </si>
  <si>
    <t>ris: data maseter opr, golek, entry data</t>
  </si>
  <si>
    <t xml:space="preserve">dll, DEPOT: PERB CUCI 1 (RUSAK PRESURE SW, BY PASS), SET IP POWER, </t>
  </si>
  <si>
    <t>SW1, AYAMLEPAS, SW1, TDR, ENTRY DATA</t>
  </si>
  <si>
    <t>TGL 1 NOVE, dancow naik harga 4%</t>
  </si>
  <si>
    <t>AMBIL DOC GADAI</t>
  </si>
  <si>
    <t>PRADA: WARUNG NENEK, ENTRY DATA</t>
  </si>
  <si>
    <t>ENTRY DATA, JAMBOTAPE, LAMPINEUNG, DRS: MAKAN MALAM, SW1</t>
  </si>
  <si>
    <t>atur giliran lap debu sw1, sw3</t>
  </si>
  <si>
    <t>STEL KELP MIO</t>
  </si>
  <si>
    <t>VB ABSENSI, TDR, ENTRY DATA</t>
  </si>
  <si>
    <t>mestika exp xls, salah</t>
  </si>
  <si>
    <t>ht2 l300 dekt kali</t>
  </si>
  <si>
    <t>cek stir l300, karet kaca</t>
  </si>
  <si>
    <t>TULIS DISEWAKAN DI COT PAYA</t>
  </si>
  <si>
    <t>ENTRY DATRA, TUTUP TOKO</t>
  </si>
  <si>
    <t>DLL, VB ABSENSI,</t>
  </si>
  <si>
    <t>VB ABSENSI, ENTRY DATA, TDR</t>
  </si>
  <si>
    <t>cek problem genset ext depot2, aktifkan genset sw1 utk altternatif</t>
  </si>
  <si>
    <t>VB, tdr, adk tutup toko, bangun cek kenderaan, tdr</t>
  </si>
  <si>
    <t>zul tdk bisa kerja entry data, vb, kuduk zul tegang terbuang waktu, zul tdk selera makan malam walau lapar</t>
  </si>
  <si>
    <t>GARA BEDAK YG DI KIRIM JNE MEDAN TDK DI AMBIL (tdk diantar oleh jne, minta diambilkan), MERENGUT s/d malam, padahal saat ashal zul bilang akan ambil saat bayar pajak inova</t>
  </si>
  <si>
    <t>vb absensi</t>
  </si>
  <si>
    <t>vb, perb sensor teras, tutup toko, vb</t>
  </si>
  <si>
    <t>depot: dll, vb</t>
  </si>
  <si>
    <t>vb absensi, tdr, dampingi n2 pr pkn, tdr, adek tutup toko</t>
  </si>
  <si>
    <t>vb absensi, pajak inova, sinammas mibo, sinarmas batoh:ambil bpkb</t>
  </si>
  <si>
    <t>sinarmas batoh, sw1, bsm: gadaikan gelanh opal, kalung miki, kalung boh ro, kalung ze, sw1</t>
  </si>
  <si>
    <t>dll, jemput n2, vb</t>
  </si>
  <si>
    <t>buang kode supervisor di f10, hilang kan f yg tdk perlu</t>
  </si>
  <si>
    <t>vb absensi, ENTRY DATA</t>
  </si>
  <si>
    <t>vb, entry data, sensor lampu teras, tutup toko, vb</t>
  </si>
  <si>
    <t>&lt;30/11/11 SYAM ABMIL PINJAMAN 100RB, SEBENARNYA SISA UANGNYA 73, AMBIL DI SW3, CEK APK TERCATATA;  TTG INI DIMANA DI CATATA SBLMNYA</t>
  </si>
  <si>
    <t>ADA YG SHALAT DI DEPAN DEPOT</t>
  </si>
  <si>
    <t>entry data, tdr, opr toko, tutup toko</t>
  </si>
  <si>
    <t>update sw3</t>
  </si>
  <si>
    <t>jemput n2, vb, entry data</t>
  </si>
  <si>
    <t>DLL, B/u; ANTAR TAGIHAN, SW1, VB, BSM: AMBIL UANG, SW1, rol dancow</t>
  </si>
  <si>
    <t>tdr, buka toko, vb absensi</t>
  </si>
  <si>
    <t>stel kelp mio segera, cas batnya</t>
  </si>
  <si>
    <t>PINDAHKN RAK TENGAH SW3</t>
  </si>
  <si>
    <t>ENTRY DATA, JEMPUT N2, ENTRY DAT</t>
  </si>
  <si>
    <t>TDR, ENTRY DATA, SENSOR LAMPU TERAS, PRADA, AYAM NENENK, SW1, TDR</t>
  </si>
  <si>
    <t>CEK BUNGA BAN DEPAN L300, STIR; AMBIL PAJAK INOVA</t>
  </si>
  <si>
    <t>PRODUK EVEREADY , BAYNAK YG SALAH HARGA JUAL</t>
  </si>
  <si>
    <t>cocoa van houten, modal yg besar 15500?</t>
  </si>
  <si>
    <t>punya ris belum dikosongkan:</t>
  </si>
  <si>
    <t>GAJQTY</t>
  </si>
  <si>
    <t>LAP DEBU SW1 BERKALA</t>
  </si>
  <si>
    <t xml:space="preserve">BARANG EXP, TDR, </t>
  </si>
  <si>
    <t>VB ABSENSI, TUTUP, DRS, SW1</t>
  </si>
  <si>
    <t>TDR, VB,</t>
  </si>
  <si>
    <t>ROL B/U,</t>
  </si>
  <si>
    <t>ROL B/U, TDR, SALEQTY SW3</t>
  </si>
  <si>
    <t>jemput n2, kedah:beli biola, saleqty</t>
  </si>
  <si>
    <t>saleqty</t>
  </si>
  <si>
    <t>saleqty, tidur, adk tutup toko</t>
  </si>
  <si>
    <t>sale qty, ayam lepas: rek listrik sw3, sale qty</t>
  </si>
  <si>
    <t>cek total curen qty masih ada pecahan desimal</t>
  </si>
  <si>
    <t>BUAT EXCEL STCOK, DLL MENJADI VB</t>
  </si>
  <si>
    <t>bersihkan botol kecap singa/angsa/burung</t>
  </si>
  <si>
    <t>bayar iuran ht, beli lampu jantung di kota</t>
  </si>
  <si>
    <t>sale qty</t>
  </si>
  <si>
    <t>backup file lama di laptop sw3</t>
  </si>
  <si>
    <t>hindun</t>
  </si>
  <si>
    <t>sale qty, rs: makan, saleqty, tdr</t>
  </si>
  <si>
    <t>sw1 to sw3 qty</t>
  </si>
  <si>
    <t>entry data, sw1 to sw3 qty</t>
  </si>
  <si>
    <t>sw1 to sw3 qty, tutup toko</t>
  </si>
  <si>
    <t xml:space="preserve">NON MOVING bayfres, panca pilar, </t>
  </si>
  <si>
    <t>tdr, non moving, biore, entry data</t>
  </si>
  <si>
    <t>non moving pp, pond</t>
  </si>
  <si>
    <t xml:space="preserve">sekolah n2, </t>
  </si>
  <si>
    <t>CEK GENSET;</t>
  </si>
  <si>
    <t>MUNAWIR,</t>
  </si>
  <si>
    <t>ENTRY DATA, TDR, ADEK TUTUP TOKO</t>
  </si>
  <si>
    <t>ROL B/U, ke bU: antarkan order, entry data</t>
  </si>
  <si>
    <t>tegur nadia, tdk kontrol orang belanja</t>
  </si>
  <si>
    <t xml:space="preserve">TDR, SW3: AMBIL rak tengah, sw1, </t>
  </si>
  <si>
    <t>sw1, jemput n2, sw1, cotpaya : antar rak, sw1</t>
  </si>
  <si>
    <t>TEST APK PEGAWAI, BACA KODE YG DITULIS</t>
  </si>
  <si>
    <t>entry data, drs: makan</t>
  </si>
  <si>
    <t>update rol sw3, entry data</t>
  </si>
  <si>
    <t>tikus di sw2, pakai kapur barus, pakai racun</t>
  </si>
  <si>
    <t>UANG RATNA STEL BIOLA, uag sekolah n2</t>
  </si>
  <si>
    <t>SELESAIKAN SISA BARANG EXP SEGERA, VB ANSEN, VB PENCATATAN POIN ONLINE DEPOT, VB TO XLS LAMREUNG, NON MOVING</t>
  </si>
  <si>
    <t>ENTRY DATA, WARUNG NENEK, ERIC JUGA IKUT</t>
  </si>
  <si>
    <t>HINDUN</t>
  </si>
  <si>
    <t>MHD: KOYO SALONPAS  3KKTK; LAMPU EMERGENCY DINDING TIMUR SEMUA OFF</t>
  </si>
  <si>
    <t>ADD BAT UPS SW3</t>
  </si>
  <si>
    <t>OPAL DATANG: JELASKAN SEBAB PERCERAIAN</t>
  </si>
  <si>
    <t>entry data, data, report ana bpl</t>
  </si>
  <si>
    <t>jemput n2, report ana bpl, online ke lambhuk swl utk cek pc ksr1</t>
  </si>
  <si>
    <t>cari ttg anak ikut ayayh jk nmamaknya telah kawin lagi di pc desk top ex ksr2, di back tablet, cek oli genset</t>
  </si>
  <si>
    <t>online ke lmabhuk, tdr, entry data</t>
  </si>
  <si>
    <t>entry data, tutup toko</t>
  </si>
  <si>
    <t>vb absensi, dll</t>
  </si>
  <si>
    <t>dll, vb absensi, entry data</t>
  </si>
  <si>
    <t>UPDATE SW3 NANTI MALAM, cetak lis exp utk ke suplier, SCOT N2, KAMUS UTK LAPTOP MARUN</t>
  </si>
  <si>
    <t>update dat sw3</t>
  </si>
  <si>
    <t>uang pln, dll lihat dijadual kredit</t>
  </si>
  <si>
    <t>entry data, vb absensi, tutup toko, vb absensi</t>
  </si>
  <si>
    <t>non print se3, buat tombol laci</t>
  </si>
  <si>
    <t>apk diatas pc sw3 ada kertas, amakan kan dari tikus</t>
  </si>
  <si>
    <t>UPDATE DATA SW3, VB ABSENSI, MAKAN, TDR, VB ABSENSI</t>
  </si>
  <si>
    <t>VB ABSENSI, BARANG EXP</t>
  </si>
  <si>
    <t>BARANG EXP, TDR, BARANG EXP</t>
  </si>
  <si>
    <t>sblm catatn di ini, rencana kerja catat di sw1 to sw3.txt</t>
  </si>
  <si>
    <t>foto pencusir:</t>
  </si>
  <si>
    <t>yg melanggar hukukum telpel foto atau pekerjaan mencuri</t>
  </si>
  <si>
    <t>yg minta di tempel saya atau dia</t>
  </si>
  <si>
    <t>bANANG EXP, ENTRY DATA, VB DEPOT, tutup toko</t>
  </si>
  <si>
    <t>vb depot</t>
  </si>
  <si>
    <t>rol dancow, tdr, entry data</t>
  </si>
  <si>
    <t>ENTRY DATA, tutup toko, upd data sw3, vb depot</t>
  </si>
  <si>
    <t>tikus di sw3 dan 1, cek cir4culasi udara laptop sw3</t>
  </si>
  <si>
    <t>vb depot, rol sw3</t>
  </si>
  <si>
    <t>rol sw3, rol bendera, opr swl1 krn tdk ada adek dan ksr</t>
  </si>
  <si>
    <t>atm bsm: 1500000</t>
  </si>
  <si>
    <t>adira 611, 1 dari kantong</t>
  </si>
  <si>
    <t>vb depot, tdr, buka toko, drs: atm, adira, geuce, k polis: ambil stnk inova</t>
  </si>
  <si>
    <t>zahra bangunan</t>
  </si>
  <si>
    <t>bread boy</t>
  </si>
  <si>
    <t>mainan n2: 19500</t>
  </si>
  <si>
    <t>sinar mas batoh: ambil bpkb, zahra bangunan, bread boy, lambuk, sw1</t>
  </si>
  <si>
    <t>shaft l300</t>
  </si>
  <si>
    <t>ss</t>
  </si>
  <si>
    <t>sw1, CEK PROBLEM PC KSR1 LAMBHUK, VB DEPOT, TUTUP TOKO, VB DEPOT</t>
  </si>
  <si>
    <t xml:space="preserve">ROL SGM, DLL, </t>
  </si>
  <si>
    <t>ENTRY DATA, TUTUP TOKO, SIMPANG SURABAYA: MAKAN, SW1, vb, tdr</t>
  </si>
  <si>
    <t>bak my folder, dll sw3</t>
  </si>
  <si>
    <t>entry data, vb, tdr</t>
  </si>
  <si>
    <t>beli ke apotik, aroma terapi, hemaviton, enervon c, dll</t>
  </si>
  <si>
    <t>vb, ngomong dgn yusra ttg renc bantu lagi biaya kuliah, vb, drs, tdr</t>
  </si>
  <si>
    <t>rol tanjung, entry data</t>
  </si>
  <si>
    <t>TEST KASIR, APK BACA LAYAR UTK YG TANPA BARCODE, SEGERA</t>
  </si>
  <si>
    <t>NON MOVING ALI MEDAN</t>
  </si>
  <si>
    <t>ENTRY DATA, TDR, NON MOVING ALI MEDAN</t>
  </si>
  <si>
    <t>ENTASOL AKTIF</t>
  </si>
  <si>
    <t>NON MOVING ALI MEDAN, NONTON TV</t>
  </si>
  <si>
    <t>VB DEPOT, OPR SW1</t>
  </si>
  <si>
    <t>OPR SWL1, TDR</t>
  </si>
  <si>
    <t>ENTRY DATA, OPAL DATANG: TTG SOSOK, DOSA, RELATIONSHIP</t>
  </si>
  <si>
    <t>ENTRY DATA, DRS, vb, tdr</t>
  </si>
  <si>
    <t>upda sw3</t>
  </si>
  <si>
    <t>cek shortcut rol sw3 di acer marun</t>
  </si>
  <si>
    <t>mio</t>
  </si>
  <si>
    <t xml:space="preserve"> UANG TUKAR, COLO GENSET, BOLA JANTUNG, TUTUP GALON, KTR POS, bola jantung, dll</t>
  </si>
  <si>
    <t>antarkn list b/s b/u, tagihan enseval: rabu 2,5jt, barang ali medan</t>
  </si>
  <si>
    <t>cek stir, ban,shaft l300</t>
  </si>
  <si>
    <t>barang ali medan, ktp adek, pundi,bsm</t>
  </si>
  <si>
    <t>vb depot, rek keuangan depot, sanqua, anj, bread boy</t>
  </si>
  <si>
    <t xml:space="preserve">upda sw3,  tdr, </t>
  </si>
  <si>
    <t>anj 5116</t>
  </si>
  <si>
    <t>tutup dalon 2000bj: 220, aqua gelas ,5</t>
  </si>
  <si>
    <t>nasi 10</t>
  </si>
  <si>
    <t>UANG MHD SWALAYAN</t>
  </si>
  <si>
    <t>vb depot, drs, vb</t>
  </si>
  <si>
    <t>malam senin, zikir sunami, CEK STNK BECAK2</t>
  </si>
  <si>
    <t xml:space="preserve">entry data, vb, </t>
  </si>
  <si>
    <t>cek problem lambhuk, vb, tdr</t>
  </si>
  <si>
    <t>CEK APA YG PUNYA ENSEPAY YG DIKIRIMKAN DEKAT EXP, stel klep mio</t>
  </si>
  <si>
    <t>vb depot, tutup toko, perb pc lambuk</t>
  </si>
  <si>
    <t>sw3</t>
  </si>
  <si>
    <t>catatan aktifitas sblm ini di sw2 to sw3 txt</t>
  </si>
  <si>
    <t>cek stock sweety actual, orderkan</t>
  </si>
  <si>
    <t>vb, depot: starter becak, rol sw3, pindahkan roater tplink</t>
  </si>
  <si>
    <t>pulsa as depot 50</t>
  </si>
  <si>
    <t>nasi siang 20</t>
  </si>
  <si>
    <t>depot, ambil raport n2, sw1, vb</t>
  </si>
  <si>
    <t>vb, warung nenek : eric ikut, 2 minggu lalu juga ikut eric, sw1, vb</t>
  </si>
  <si>
    <t>cetak sxp b/u, bungkus punya ali medan, cek lainnya punya ali medan, barang exp, non moving iqbal, exp akam</t>
  </si>
  <si>
    <t>catat pelunasan hutang dan faktur bermasalah, utang punya mhd, lunasi utang mhd lalu</t>
  </si>
  <si>
    <t>vb absensi: counter lock, tdr</t>
  </si>
  <si>
    <t>vb absensi, pasang tv n2 di laptop, vb absensi</t>
  </si>
  <si>
    <t>vb absensi, vb depot, tutup toko, drs</t>
  </si>
  <si>
    <t>tanyak adk apk sdh catata galon aqua siapa utk riska yg 26/12/11)</t>
  </si>
  <si>
    <t>buka toko, vb</t>
  </si>
  <si>
    <t>barang ali medan, pundi, sepatu roda, uang tukar, lampu uang palsu</t>
  </si>
  <si>
    <t>vb, drs, vb</t>
  </si>
  <si>
    <t>adk kontek rina bpl, utg 26/12/11</t>
  </si>
  <si>
    <t>dll, tdr, vb</t>
  </si>
  <si>
    <t xml:space="preserve">dll, terminal barang pagarai: mau ambil lagi barang, katanya sudah ke supir, penayong: ingin perb hp lama zul yg silver, nokia tutup, sanqua, mybread, drs: bsm, mr cell: beli bat hp ss silver zul, sw1, </t>
  </si>
  <si>
    <t>entry data, info ar 19 aaf kemalingan, bersihkan, pak kan barang ali medan</t>
  </si>
  <si>
    <t>pak kan barang ali medan, pundi, bread boy, jl bnd medan: cari hari jaya (tanya mufakat), tanya mufakat bisa kirimbarang, tanya makmur jaya, terminal barang</t>
  </si>
  <si>
    <t>mie kocok, cari sepatu roda n2 di ach toy, akai, ambil moil, aceh toy, sw1</t>
  </si>
  <si>
    <t>dll, tdr, tutup toko, drs: makan, sw1, tdr</t>
  </si>
  <si>
    <t>buat piting tes lampu</t>
  </si>
  <si>
    <t>vb, spbu lambyong, s1, dll, tutup toko, tdr</t>
  </si>
  <si>
    <t>depot ip video, sw1, tdr, dll</t>
  </si>
  <si>
    <t>utang bang lah lamreung, matahari sabtu 31/12/11 1,8jt, wing 800 kamis depan</t>
  </si>
  <si>
    <t>entry data, tdr, adk tutup toko.</t>
  </si>
  <si>
    <t>dll di laptop, tdr</t>
  </si>
  <si>
    <t>kerugian pakai honda eric:</t>
  </si>
  <si>
    <t>pulsa tlp, cekang kuduk, waktu terbuang (ad, ab)</t>
  </si>
  <si>
    <t>bensin becak, waktu orang depot</t>
  </si>
  <si>
    <t>upd sw3, exp b/u, NON MOVING O-BABY IQBAL</t>
  </si>
  <si>
    <t>NON MOVING, ENTRY DATA</t>
  </si>
  <si>
    <t>GEMUK 1000</t>
  </si>
  <si>
    <t>releay starter becak tanpa engkol 33</t>
  </si>
  <si>
    <t>silikon 10</t>
  </si>
  <si>
    <t>busi 12</t>
  </si>
  <si>
    <t>nasi aiang 20</t>
  </si>
  <si>
    <t>bongkar depot2</t>
  </si>
  <si>
    <t>cek cara bayar ban kereta eric, apk lwat dfthfr 30/12/11, perb mio</t>
  </si>
  <si>
    <t>rol dancow, hubungi p zufrida ttg yg jaga rumah 50rb/hr, golek, depot: starter becak tanpa starter, drs: beli spareport, depot, ip vidio</t>
  </si>
  <si>
    <t>buat berkala reset micotik, tplink, krn kadang2 hang tplink dan lambat tplink</t>
  </si>
  <si>
    <t>ENTRY DATA, VB, keuangan depot, vb, entry data, drs, vb s/d jam 3</t>
  </si>
  <si>
    <t>b/u: antar tagihan, rol sgm, dll</t>
  </si>
  <si>
    <t>dll, tdr, dll</t>
  </si>
  <si>
    <t>di ip vidio ada swit, utk apa?</t>
  </si>
  <si>
    <t>bulu hidung, coin 500 habis</t>
  </si>
  <si>
    <t>vb, tutup toko, warung nenek, eric ikut, sw1, nonton tv, tdr</t>
  </si>
  <si>
    <t>beli kertas label</t>
  </si>
  <si>
    <t>1/1/12 apkh kesalah pahaman orang bayar air 3 tp serahkan 2 oleh syawal sudh klar</t>
  </si>
  <si>
    <t xml:space="preserve">GJ KRYW, PJK BECK, ACCORD, OLI BECAK, </t>
  </si>
  <si>
    <t>SMS THE HIJAU, HOUSING DEPOT BOCOR, BERSIHKAN KAMERA LAMA, PASANG KAMERA TAMBAHAN</t>
  </si>
  <si>
    <t>PITING UTK TEST BOLA LAMPU</t>
  </si>
  <si>
    <t>LENGKAPI BARANG2 PLATIK, KERANGKENGKAN DILUAR DEPAN, HRG TDK TERTEBAK</t>
  </si>
  <si>
    <t>entry data, drs, tv, vb s/d jam 2</t>
  </si>
  <si>
    <t>jemput n2, tdr</t>
  </si>
  <si>
    <t>ingatkan agar list utang rina bpl agar tdk cetak ulang, cukup tip x saja, krn tinta printer tdk memadai lagi, tp tetap dicetaknya</t>
  </si>
  <si>
    <t>zul sedang serius kerjakan program , dia minta bantu utk cetak punya rina, namun tdk diserahkan ke erik.</t>
  </si>
  <si>
    <t>siangnya tinggalkn erik sendiri di toko saat beli nasi tanpa beritahu zul.</t>
  </si>
  <si>
    <t>uang drawer blm dibalikkan, makan malam 20</t>
  </si>
  <si>
    <t>entry data, VB, tdr</t>
  </si>
  <si>
    <t>dll, tdr, dll, tutup toko, tdr</t>
  </si>
  <si>
    <t>b/u, tdr, vb</t>
  </si>
  <si>
    <t>ke internet ttg dbisam, bisa read sbg text</t>
  </si>
  <si>
    <t>cari uang tukar</t>
  </si>
  <si>
    <t>stel min, max level T! depot</t>
  </si>
  <si>
    <t>VB, TUTUP TOKO, VB</t>
  </si>
  <si>
    <t>CETAK POND UTK IBU LAMBHUK</t>
  </si>
  <si>
    <t>bulu sikat, papan becak</t>
  </si>
  <si>
    <t>ENTRY DATA, golek, vb</t>
  </si>
  <si>
    <t xml:space="preserve">instal pc suite, </t>
  </si>
  <si>
    <t>zul bungkus cofimix yg pecah saset ex mhd, ditegus ketus depaan nadia, yg katanya tdk perlu bungkus mau dibalekkan</t>
  </si>
  <si>
    <t>sore tetap bandel pakai honda eric jemput n2</t>
  </si>
  <si>
    <t>di sms hp</t>
  </si>
  <si>
    <t>COBA TEST FUNGSI POSTING PENJUALAN</t>
  </si>
  <si>
    <t>TUTUP PRIODE, GANTI PRIODE</t>
  </si>
  <si>
    <t>PENJUALAN KASSA,</t>
  </si>
  <si>
    <t>sore beli makan utk dia dan n2 saja, padahal zul blm makan dari pag, dia tahu zul blm makan</t>
  </si>
  <si>
    <t>entry data, vb s/d jm 2</t>
  </si>
  <si>
    <t>TANYA MAMAK APA KESALAHAN AYAH YG FATAL, SHG CERAI</t>
  </si>
  <si>
    <t>SABTU BESOK SWEETY 1JT CASH, KOSONGKAN COT PAYA, STEL RADAR DEPOT, CEK IE PDAM</t>
  </si>
  <si>
    <t>BELI BLUTOOTH PC</t>
  </si>
  <si>
    <t>entry data,</t>
  </si>
  <si>
    <t>entry data, vb, entry data</t>
  </si>
  <si>
    <t>jemput n2, entry data, datang p must cot paya, entry data</t>
  </si>
  <si>
    <t>TIKUS, UPD SW3, tghn ali medan, BU, ROL BENDERA, B./U</t>
  </si>
  <si>
    <t>06/01/12 22:30 batas hilang data krn hilang laptop</t>
  </si>
  <si>
    <t>dll, kp jawa: jemput bahrol, blang oi: jemput pak wo, sw1, blang oi: antar p wo, k</t>
  </si>
  <si>
    <t>bola lampu gudang</t>
  </si>
  <si>
    <t>dll, virtual: kredit laptop lain</t>
  </si>
  <si>
    <t>uang ali medan</t>
  </si>
  <si>
    <t>virtual, ttg</t>
  </si>
  <si>
    <t>bakso 31</t>
  </si>
  <si>
    <t>makan siang 24</t>
  </si>
  <si>
    <t>sw1, tdr, sw1b: skat k eric</t>
  </si>
  <si>
    <t>sw1b, sw1: opr swl</t>
  </si>
  <si>
    <t>opr swl, entry data</t>
  </si>
  <si>
    <t>order papan nama sw1b</t>
  </si>
  <si>
    <t>vb hdr: jika yusra di hilangkan, tdk muncul ttl</t>
  </si>
  <si>
    <t>bak data segera</t>
  </si>
  <si>
    <t>harga barang yg masih pecah</t>
  </si>
  <si>
    <t>SOKLIN SASET 40/KARTON</t>
  </si>
  <si>
    <t>GEUCEU</t>
  </si>
  <si>
    <t>NOTARIS</t>
  </si>
  <si>
    <t>copy selebaran hilang 15</t>
  </si>
  <si>
    <t>makan siang 3x 49</t>
  </si>
  <si>
    <t>dll, buat selebaran hilang, drs: copy dan sebarkan, linke: sebarkan, serambi, mbak mul</t>
  </si>
  <si>
    <t>mbak mul, sw1, tdr, sw1b: skat kmr eric</t>
  </si>
  <si>
    <t>sw1b, sw1, opr swl</t>
  </si>
  <si>
    <t>opr swl, entry dat</t>
  </si>
  <si>
    <t>INSTALL SCANER, PCSUITE</t>
  </si>
  <si>
    <t>isi pulsa</t>
  </si>
  <si>
    <t>antar n2, sw1, dll, barol datang, ke rmh yg di curigagi lewat cot keeng, sw1</t>
  </si>
  <si>
    <t>makan siang, antar bahrol ke kp jawa, sw1, tdr, jemput n2</t>
  </si>
  <si>
    <t>ban dalam l300 80, kue 10</t>
  </si>
  <si>
    <t>makan siang 3x: 39</t>
  </si>
  <si>
    <t>tdr, opr swl</t>
  </si>
  <si>
    <t xml:space="preserve">terminal bus: jemput abi hasan dan iwan, cari hotel, htl prapat, sw1, </t>
  </si>
  <si>
    <t>antar n2, dll, htl prapat, jemput bahrol, htl prapat, terminal l300 lhong bata: antar iwan, sw1</t>
  </si>
  <si>
    <t>mkan siang, hotel prapat: antar abi, kp jawa: antar bahrol, sw1, tdr, jemput n2</t>
  </si>
  <si>
    <t>sw1, htl medan: jemput abi, kp jawa: jemput bahrol, drs, cum-cum (lewat cot keeng)</t>
  </si>
  <si>
    <t>mbak mul 78</t>
  </si>
  <si>
    <t>mbak mul, sw1, opr swl, tutup, htl  mdn: antar abi, terminal bus: antar abi</t>
  </si>
  <si>
    <t>abi 300</t>
  </si>
  <si>
    <t>kamis</t>
  </si>
  <si>
    <t>sabtu</t>
  </si>
  <si>
    <t>minggu</t>
  </si>
  <si>
    <t>senin</t>
  </si>
  <si>
    <t>selasa</t>
  </si>
  <si>
    <t>antart n2, sw1, dll, l300 ditanggkap, llajr: urus surat, serambi, pocut baren, edarkan selebaran dicari laptop</t>
  </si>
  <si>
    <t>sw1, tdr, simpang mesra beli triplex, sw1, kosongkan gudang barat ke sw1b, jemput n2</t>
  </si>
  <si>
    <t>kosongkan gudang barat, opr swl</t>
  </si>
  <si>
    <t>opr swl, tutup</t>
  </si>
  <si>
    <t>bahrol datang, opr swl</t>
  </si>
  <si>
    <t>opr swl, tutp toko</t>
  </si>
  <si>
    <t>antar n2, sw1, dll, sw1b: pasang pintu dan kunci, triplex</t>
  </si>
  <si>
    <t>sw1, tdr , bank mandiri drs: transfer uang ali medan 2jt, virtual: ttg po, jemput n2</t>
  </si>
  <si>
    <t>opr swl, TUTP JAM 10</t>
  </si>
  <si>
    <t>ANTAR N2, SW1, DLL, SW1B: SKAT KMR N2</t>
  </si>
  <si>
    <t>SW1, TDR, BUKA TOKO, DLL, SW1B: BARANG2 EXP, BUANG PECAHAN DINDING LT1</t>
  </si>
  <si>
    <t>utg lalu</t>
  </si>
  <si>
    <t>belanja hr ini</t>
  </si>
  <si>
    <t>ttl utg</t>
  </si>
  <si>
    <t>byr</t>
  </si>
  <si>
    <t>ss utg</t>
  </si>
  <si>
    <t>JEMP N2, danil datang, entry data</t>
  </si>
  <si>
    <t>JUMAT</t>
  </si>
  <si>
    <t>3/9/12: PAK ANWAR TANYA SISA UTANG ERIC</t>
  </si>
  <si>
    <t>DLL, SW1B: BUANG PECAHAN DINDING BAWAH, BONGKAR DINDING BAWAH</t>
  </si>
  <si>
    <t>SW1, TDR, MBAK MUL, DEPOT: GANTI FILTER, LAMPU TERAS DAN SAMPING, AMBIL BARANG DI SW3 LT2</t>
  </si>
  <si>
    <t>SW3, SW1B: BUANG PECAHAN BATA, SW1, GOLEK, OPR SWL</t>
  </si>
  <si>
    <t>DLL, ANTAR N2 REMIDIAL, SW1, DLL, JEMPUT N2, LAMNO</t>
  </si>
  <si>
    <t>LAMNO</t>
  </si>
  <si>
    <t>LAMNO, SW1, TDR, OPR SWL</t>
  </si>
  <si>
    <t>OPR SWL, ENTRY DATA, TUTUP JAM 10, TDR</t>
  </si>
  <si>
    <t>entry data, TUTUP JAM 10, TDR</t>
  </si>
  <si>
    <t>R/O, KE TANAH ABE: CALON ISTRI, LIHAT HILANG</t>
  </si>
  <si>
    <t>NO TLP CUT MAK</t>
  </si>
  <si>
    <t>sw1, tdr, sw1b: rapikan bongkaran dinding bawah, sw1, jemput n2</t>
  </si>
  <si>
    <t>antar n2, sw1, tdr, sw1b: pindahkan barnag ke atas</t>
  </si>
  <si>
    <t>opr swl, tutup jam 10</t>
  </si>
  <si>
    <t>antar n2, sw1, dll, tdr, drs: bpd, uang utk siti</t>
  </si>
  <si>
    <t>sw1, tdr, sw1b: pindahkan barang, sw1, jemput n2</t>
  </si>
  <si>
    <t>bayar rek listrik toko baru, mbak mul, sw1, sw1b: rapikan bongkaran dinding, sw1, opr swl</t>
  </si>
  <si>
    <t>bayar listrik toko barat, sw1, tdr, opr swl</t>
  </si>
  <si>
    <t>OPR SWL, tutup jam 10</t>
  </si>
  <si>
    <t>opr swl, tutup jam10</t>
  </si>
  <si>
    <t>makan siang 26</t>
  </si>
  <si>
    <t>bola kasti 5</t>
  </si>
  <si>
    <t>antar n2, ddrs: bol.a tenis, ll, tdr</t>
  </si>
  <si>
    <t>prada: mkan siang, sw1, tdr, sw1b: rapikan bobokan dinding bawah</t>
  </si>
  <si>
    <t>jwmput n2, sw1, sw1b: rapikan bobokan dinding bawah, sw1, opr swl</t>
  </si>
  <si>
    <t>bakup , instal gear box</t>
  </si>
  <si>
    <t>opr swl, latih anak baru, entry data, tutup jam 11</t>
  </si>
  <si>
    <t>antar n2, dll, tdr, dll, journal utk bank pundi</t>
  </si>
  <si>
    <t>cek 9/8/12 di cash ada pengeluaran dari drawer sw1, tanpa detal, utk apa</t>
  </si>
  <si>
    <t>journal bang pundi, pundi: antar berkas, blangcut: persta anak bang mi, kota beli kunci, condenser, virtual, jemput n2</t>
  </si>
  <si>
    <t>sw1, tdr, opr swl</t>
  </si>
  <si>
    <t>opr swl, tutup jam 11</t>
  </si>
  <si>
    <t>antar n2, depot: pasang condenser r/o, sw1, tdr, sw1b: bersihkan dinding, datang fadli pundi</t>
  </si>
  <si>
    <t xml:space="preserve">sw1, tdr, smat lung bata, ban mega lampenerut, zahra bangunan, </t>
  </si>
  <si>
    <t>zahra bangunan, pundi, jemput n2, sw1, tdr, opr swl</t>
  </si>
  <si>
    <t>folder faktu 6/7 dan 8/9 di fadli bang pundi</t>
  </si>
  <si>
    <t>4616 , sbl  &lt;=14/9/12  terjual dgn hrg moda by 8/136</t>
  </si>
  <si>
    <t>seharusnya 1540000, balikkan 40rb</t>
  </si>
  <si>
    <t>opr swl, entry data, TUTUP JAM 11</t>
  </si>
  <si>
    <t>DLL, BERESKAN INOVA, SW1B: CAT DINDING</t>
  </si>
  <si>
    <t>SW1B, SW1, JEMPUT LIDA, LAM PUUK</t>
  </si>
  <si>
    <t>MAKAN 220, MANDI, 4000, PARKIR 5000+2000</t>
  </si>
  <si>
    <t>LAMPUUK, SW1, OPR</t>
  </si>
  <si>
    <t>TAEKWONDO</t>
  </si>
  <si>
    <t>BELI CAT ORANG, SEMEN, DAFTAR PDAM, KEMALON, REK LISTRIK</t>
  </si>
  <si>
    <t>ENTRY DATA, N2 DIJEMPUT BUNDA, N2 PULANG, TUTUP JAM 2230</t>
  </si>
  <si>
    <t>N2 DIJEMPUT BUNADA, DLL, TDR, SW1B: CAT DINDING BAWAH</t>
  </si>
  <si>
    <t>SW1B, SW1, TDR,</t>
  </si>
  <si>
    <t>TDR, SW1B: CAT DINDING BAWAH, SW1: N2 PULANG, OPR SWL</t>
  </si>
  <si>
    <t>N2 DIJEMPUT BUNDA, ENTRY DATA, TUTUP JAM 11</t>
  </si>
  <si>
    <t>ANTAR N2, DLL, jemput lida, p ulis, virtual</t>
  </si>
  <si>
    <t>antar lida, simpang mesra, krung cut: cari cat oranye, sw1, tlp ningsih, tdr, bangun, tidur, jemput n2</t>
  </si>
  <si>
    <t>sw1, golek, sw1b: tutup kolom tenganh dgn triplex, sw1, opr swl</t>
  </si>
  <si>
    <t>ANTAR N2, TDR, DLL, SW1B: CAT KOLOM LAPIS KE 2</t>
  </si>
  <si>
    <t>NASI SIANG 10</t>
  </si>
  <si>
    <t>CAT KOLOM, SW1, TDR, BELI CAT, SOLAR L300, JEMPUT N2</t>
  </si>
  <si>
    <t>SW1, SW1B: CAT KOLOM LAIS KE2, SW1, OPR SWL</t>
  </si>
  <si>
    <t>ENTRY DATA, TUTUP JAM 1030</t>
  </si>
  <si>
    <t>TAEKWONDO, LISTRIK, TLP PAK TAM</t>
  </si>
  <si>
    <t>ENTRY DATA, tutup jam 10</t>
  </si>
  <si>
    <t>antar n2, tdr, sw1b: sisip cat dinding</t>
  </si>
  <si>
    <t>sw1b, sw1, tdr, datang p sudirman, dll, jemput n2</t>
  </si>
  <si>
    <t>cat 2*50</t>
  </si>
  <si>
    <t>kuas 28+8</t>
  </si>
  <si>
    <t>mkn siang 8</t>
  </si>
  <si>
    <t>ke vv, cek kondisi gln, ke pgw</t>
  </si>
  <si>
    <t>entry data, TUTUP JAM 10</t>
  </si>
  <si>
    <t>MAKAN SIANG 12</t>
  </si>
  <si>
    <t>ANTAR N2, SW1, TDR, BAYAR REK LISTRIK, SW1, TDR</t>
  </si>
  <si>
    <t>MAKAN SIANG, SW1, SW1B: SISIP CAT PUTIH DINDING, SW1, SIMPANG MESRA: PERCETAKAN, JEMPUT N2</t>
  </si>
  <si>
    <t>CETAK BAET SWL 2*75000</t>
  </si>
  <si>
    <t>SW1, TDR, SW1B: GANTI MCB, JARINGAN LISTRIK, SW1: OPR SWL</t>
  </si>
  <si>
    <t>SW1, SW1B: JARINGAN MCB TIMUR, SW1, DEDEK SPBU TANYAI PERB CAMERA, OPR SWL</t>
  </si>
  <si>
    <t>ANTAR N2, SW1, TDR, BUKA TOKO, TDR, DLL</t>
  </si>
  <si>
    <t>TDR, BUKA TOKO, TDR, PUNDI, TOP 1 KP MULIA, JEMPUT N2</t>
  </si>
  <si>
    <t>BENSIN INOVA 150</t>
  </si>
  <si>
    <t>COPY 1, TOP 1</t>
  </si>
  <si>
    <t>PULSA ZIL 2X50, LIDA 50</t>
  </si>
  <si>
    <t>ANAK BAHROL 200</t>
  </si>
  <si>
    <t>N2 PERGI DGN BUNDA, TDR, BUKA TOKO, TDR, SIMPANG MESRA: AMBIL CETAKAN BAET SWL , DRS: PULSA, SW1, GANTI  OLI INOVA, TDR</t>
  </si>
  <si>
    <t xml:space="preserve">TDR, DLL, ULEKARENG: KENDURI ANAK BAHROL, </t>
  </si>
  <si>
    <t>SW1, TDR, SW1B: PASANG JARINGAN MCB, SW1, OPR SWL</t>
  </si>
  <si>
    <t>antar n2, sw1, tdr, bukia toko, internet: nd.</t>
  </si>
  <si>
    <t>makan siang di warung padang, sw1, sw1b: cat balok hijau</t>
  </si>
  <si>
    <t>sw1, jemput n2, sw1, sw1b: tutup tiang dgn triplex, sw1, opr swl</t>
  </si>
  <si>
    <t>dll, tutup jam 10</t>
  </si>
  <si>
    <t>makan di warung padang, sw1, sw1b: cat balok hijau, sw1</t>
  </si>
  <si>
    <t>golek, datang fahrizal daun2, tdr, opr swl</t>
  </si>
  <si>
    <t>ENTRY DATA, tutup 10</t>
  </si>
  <si>
    <t>n2 di jemput bunda, dll, tdr, sw1b: jaringan mcb, cat kolom orange</t>
  </si>
  <si>
    <t>entry data, TUTUP JAM 1045</t>
  </si>
  <si>
    <t>makan 8</t>
  </si>
  <si>
    <t>paku tembok 5*8</t>
  </si>
  <si>
    <t>anta r n2, dll, sw1b: dempul kolom</t>
  </si>
  <si>
    <t>sw1b, sw1, tdr, jemput n2</t>
  </si>
  <si>
    <t>sw1, sw1b: dempul kolom, sw1, opr swl, entry data</t>
  </si>
  <si>
    <t>entry data, TUTUP JAM 1030, TV</t>
  </si>
  <si>
    <t>ANTAR N2, DLL, ENTRY DATA, DLL</t>
  </si>
  <si>
    <t>MAKN 10</t>
  </si>
  <si>
    <t>BBM ERIC 10</t>
  </si>
  <si>
    <t xml:space="preserve">TDR, MAKAN, ULEKARENG : JEMPUT BAHROL, SPBU, </t>
  </si>
  <si>
    <t>SW1B: AMBIL TANGGDA, PA K ZULFADLI PUNDI, JEMPUT N2, SPBU, SW1, KP JAWA: ANTGAR BAHROL, SW1</t>
  </si>
  <si>
    <t>ENTRY DATA, dll, tutup jam 10</t>
  </si>
  <si>
    <t>antar n2, internet, buka toko, tdr, sw1b: cat kolom orange</t>
  </si>
  <si>
    <t>sw1b s/d jam 1430, sw1, internet, jemput n2</t>
  </si>
  <si>
    <t>ENTRY DATA, TUTUP JAM 10 HUJAN</t>
  </si>
  <si>
    <t>ANTAR N2, BANK PUNDI, ANJ, SW1, INTERNET, DLL</t>
  </si>
  <si>
    <t>MAKAN 14</t>
  </si>
  <si>
    <t>KEROAN N2, PINSIL , DLL 60</t>
  </si>
  <si>
    <t>JAM TANGAN N2 30</t>
  </si>
  <si>
    <t>TUTUP, TDR, MAKAN, GOLEK, JEMPUT N2, DRS</t>
  </si>
  <si>
    <t>SW1, SW1B: CAT TIANG ORANGE, SW1, OPR SWL</t>
  </si>
  <si>
    <t>ANTAR N2, SW1, GOLEK, SW1B: CAT ORANGE KOLOM</t>
  </si>
  <si>
    <t>SW1B, SW1, JEMPUT N2, DLL, mbak mul</t>
  </si>
  <si>
    <t>ANTAR N2, DRS: BSM, SW1, DLL, TETANGGA BUKA DEPOT, SANQUA, TAMANSISWA: DEWI, ADIRA, SW1</t>
  </si>
  <si>
    <t>INTERNET, TDR, INTERNET, SW1B: CAR KOLOM ORANGE, SW1, JEMPUT N2</t>
  </si>
  <si>
    <t>OPR  SWL: LIDA SENDIRI</t>
  </si>
  <si>
    <t>OPR SWL, ANI MASUK, TUTUP JAM 10</t>
  </si>
  <si>
    <t>DLL, OPR SWL, DLL</t>
  </si>
  <si>
    <t>DLL, TDR, ANTAR N2 KE MBAK MUL, SW1, TDR</t>
  </si>
  <si>
    <t>SW1B: CAR ORANG KOLOM, JEMPUT N2, SW1, OPR SWL</t>
  </si>
  <si>
    <t>ENTRY DATA, TUTUP 1030</t>
  </si>
  <si>
    <t>OPR SWL, DLL, RAPIKAN FOLDER, ENTRY DATA</t>
  </si>
  <si>
    <t>BELI PEMBUKA KALENG SUSU</t>
  </si>
  <si>
    <t>OPRE SWL, ENTRY DATA, DLL</t>
  </si>
  <si>
    <t>OPR SWL, TDR, OPR SWL</t>
  </si>
  <si>
    <t>DLL, TDR, TUTUP 1030</t>
  </si>
  <si>
    <t>ANTAR N2, SW1, INTEERNET, TDR, BUKA TOKO, SW1B: CAT HIJAU BALOK</t>
  </si>
  <si>
    <t>SW1B, SW1, TDR, JEMPUT N2</t>
  </si>
  <si>
    <t>SW1, SW1B: CAT HIJAU BALOK, SW1, OPR SWL</t>
  </si>
  <si>
    <t>DLL, tutup 1030</t>
  </si>
  <si>
    <t>antar n2, sw1, tdr, sw1b: pasang triple penutup balik, sw1, antar nasi n2</t>
  </si>
  <si>
    <t>sw1, dll, tdr, jemput n2</t>
  </si>
  <si>
    <t>install program scaner di pc merah, golek, opr swl</t>
  </si>
  <si>
    <t>histori hrg beli dan jual</t>
  </si>
  <si>
    <t>info pemasok dan no bon</t>
  </si>
  <si>
    <t>TLP BHROL TTG CCTB SPBU</t>
  </si>
  <si>
    <t>KE EDDY NOER</t>
  </si>
  <si>
    <t>UTANG DANCO, MHD, SWEETY , INDM</t>
  </si>
  <si>
    <t>antar n2, tdr, dll, ENTRY DATA</t>
  </si>
  <si>
    <t>TDR, ENTRY DATA, JEMPUT N2</t>
  </si>
  <si>
    <t>DLL, TDR, OPR SWL</t>
  </si>
  <si>
    <t>ENTRY DATA, TUTUP JAM 2230</t>
  </si>
  <si>
    <t>BULA TOKO, ANTAR N2, GOLEK, SW1B: TRIPLEK PENUTUP BALOK, DEMPUL, CAT BALOK HIJAU, SW1, JEMPUT N2, MBAK MUL</t>
  </si>
  <si>
    <t>DLL, ENTRY DATA, DLL</t>
  </si>
  <si>
    <t>ENTRY DATA, TUTUP JAM 10, WARUNG NENEK: ERIC, LIDA, RIDHA, ANI, EPI, SW1</t>
  </si>
  <si>
    <t>DLL, NYUCI, SW1B: CAT BALOK HIJAU, PASANG KANFAS PAPAN NAMA, SW1</t>
  </si>
  <si>
    <t>TDR, DLL, SW1B: TRIPLEX PENUTUP BALOK, CAT BALOK HIJAU</t>
  </si>
  <si>
    <t>MAKAN SIANG 3X: 26</t>
  </si>
  <si>
    <t>BANDO 10</t>
  </si>
  <si>
    <t>SW1B, SW1, DRS: CARI BAHAN PRAKARYA N2, , SW1, DLL</t>
  </si>
  <si>
    <t>OPR SWL, DLL, tutup 1030</t>
  </si>
  <si>
    <t xml:space="preserve">DLL, TUTUP JAM 1030, </t>
  </si>
  <si>
    <t>JEMPUT N2, SW1, TDR, DLL</t>
  </si>
  <si>
    <t>SW1, TDR, SW3: AMBIL RAK DGN ERIK, SW1B: ANTAR RAK</t>
  </si>
  <si>
    <t>antar n2, dll, SW1B: BERESKAN RUANGAN UTK TERIMA RAK SW3, SW1, SW3: AMBIL RAK DGN ERIK, SW1B: ANTAR RAK</t>
  </si>
  <si>
    <t>pasang odbc, DRIVER STAR AGR TDK ERRO CASH</t>
  </si>
  <si>
    <t>ANTAR N2, SW1, TDR, DLL, ENTRY DATA, DLL</t>
  </si>
  <si>
    <t>DLL, MBAK MUL DGN IPI DAN ERNA</t>
  </si>
  <si>
    <t>JRMPUT NANDA, ANTAR IPI KE LOUNDRY, SW1, DLL, ENTRY DATA</t>
  </si>
  <si>
    <t>GULA, TDK Ada bon</t>
  </si>
  <si>
    <t>dll, tdr, dll, tutup jam 1030, tv</t>
  </si>
  <si>
    <t>CAT SEMPROT 19</t>
  </si>
  <si>
    <t>AMPLAS 3</t>
  </si>
  <si>
    <t>ALUM PLAT SRRIP 200 (20PTONG)</t>
  </si>
  <si>
    <t>MAKAN SIANG 24</t>
  </si>
  <si>
    <t>ANTAR N2, SW1, TDR, BUKA TOKO, KOTA, SW1, SW1B: PASANG PLAT STRIP RAK</t>
  </si>
  <si>
    <t>SW1, TDR, DLL, TDR, JEMPUT , JEMPUT N2, SW1</t>
  </si>
  <si>
    <t>ENTRY DATA, DLL, TUTUP JAM 10, TDR</t>
  </si>
  <si>
    <t>antar n2, sw1, dll, TDR, SW1B: SUSUN RAK, SW1, KFC, ANTAR MAKAN SIANG N2, SW3: AMBIL KACA, SW1</t>
  </si>
  <si>
    <t>DLL, BAHROL DATANG</t>
  </si>
  <si>
    <t>TDR, DLL, TDR, JEMPUT N2</t>
  </si>
  <si>
    <t>ENTRY DATA, TUTUP JAM 10</t>
  </si>
  <si>
    <t>ANTAR N2, ND, BUKA TOKO, DLL, SW1B: PASANG PENGHALANG RAK DI BAG BELAKANG</t>
  </si>
  <si>
    <t>SW1, JEMPUT N2, TDR, DLL, TDR, SW1B: PENGHALANG RAK BAG BELAKANG</t>
  </si>
  <si>
    <t>SW1B, SW1</t>
  </si>
  <si>
    <t>AMBIL LAMPU TL SW3, SW1B: CAT BALOK, RAK, PAPAPN NAM,A, ANGKAT MESIN CUCUI KE ATAS, CEK SEMUA SISI SW1B</t>
  </si>
  <si>
    <t>GEUCEU, UNDANGAN UD AKAM</t>
  </si>
  <si>
    <t>TAKZIAH, STOR PUNDI, b/u</t>
  </si>
  <si>
    <t>CEK BON , SALAH HITUNG</t>
  </si>
  <si>
    <t xml:space="preserve">ANTAR N2, SW1, SW1B: PASANG TIANG PAPAN NAMA, JEMPUT N2, SW1B: TIANG PAPAN NAMA, </t>
  </si>
  <si>
    <t xml:space="preserve">PAPAN NAMA, SW1, GOLEK, PESTA P SUDIRMAN, GEUCEU, KOTA, </t>
  </si>
  <si>
    <t>DRS, SW1, ENTRY DATA</t>
  </si>
  <si>
    <t>BERSIHKAN RMH GEUCEU</t>
  </si>
  <si>
    <t>CELANA HITAM SOBEK</t>
  </si>
  <si>
    <t>ENTRY DATA, TUTUP JAM 10, WARUNG NENEK ZL, N2, LIDA</t>
  </si>
  <si>
    <t>DLL, ENTRY DATA, tdr</t>
  </si>
  <si>
    <t>dll, entry data, mbak mul zl, n2, ridha</t>
  </si>
  <si>
    <t>gorengan 10rb</t>
  </si>
  <si>
    <t>mbak mul, sw1, dll</t>
  </si>
  <si>
    <t>program hdir m,asih bisa robah tgl jk mundurkan dgn tanda panah, jka mundurkan dgn pilih tabel tagll hrs pakai hig authority</t>
  </si>
  <si>
    <t xml:space="preserve">mur </t>
  </si>
  <si>
    <t>N2 TDK SEKOLAH, DEMAM, BUKA TOKO, DRS: DR ARMYN (TDK JUMPA), SW1, SW1B: RAPIKAN RUANGAN</t>
  </si>
  <si>
    <t>SW1, DRS: DR ARMYN, TDR, SW1B: START PINDAHKAN BARANG, PASANG PENGAMAN BELAKANG RAK</t>
  </si>
  <si>
    <t>SW1: TENGOK N2, SW1B: PASANG PENGAMAN RAK, SW1, DLL</t>
  </si>
  <si>
    <t xml:space="preserve">N2 TDK SEKOLAH, DLL, SW1B: CAT BALOK HIJAU, </t>
  </si>
  <si>
    <t>SW1, TDR, DLL, BELI KACA RAK</t>
  </si>
  <si>
    <t>DLL, SW1B: DLL, SW1, OPER SWL</t>
  </si>
  <si>
    <t>DLL, TUTUP JAM 10</t>
  </si>
  <si>
    <t>DLL, ND, TDR, DLL</t>
  </si>
  <si>
    <t>TDR, BUKA TOKO, SW1B: JARINGAN GENSET</t>
  </si>
  <si>
    <t>SW1B, SW1, TDR, DLL</t>
  </si>
  <si>
    <t>TDR, SW1B: PASANG PLAT STRIP RAK</t>
  </si>
  <si>
    <t>SW1B, SW1, DLL</t>
  </si>
  <si>
    <t>DLL, BUKA RAK SPEAKER, TUTUP 1030, NGOMONG DGN MUHIB SEBELAH S/D 12</t>
  </si>
  <si>
    <t>KAMIS</t>
  </si>
  <si>
    <t>RABU</t>
  </si>
  <si>
    <t>ANI</t>
  </si>
  <si>
    <t>LIDA</t>
  </si>
  <si>
    <t>ENTRY DATA, ERIC N ANI DI SW1B, TUTUP JAM 1030</t>
  </si>
  <si>
    <t>ENTRY DATA, SW1B: KACA RAK, JAARINGAN GENSET</t>
  </si>
  <si>
    <t>PLAT STRIP RAK, SW1, ENTRY DATA</t>
  </si>
  <si>
    <t xml:space="preserve">SW1, (N2 DI SW1B DGN ANI DAN LIDA), TDR, PINDAHKAN RAK PRENAGEN SW1 KE SW1B, </t>
  </si>
  <si>
    <t>DLL, PINDAHKAN RAK BAIGON SW1 KE SW1B, KOTA: BELI PLAT STRIP, PUNDI, SW1</t>
  </si>
  <si>
    <t>sw1b, dll, susun barang, opr swl</t>
  </si>
  <si>
    <t>sw1b, opr swl</t>
  </si>
  <si>
    <t>sw1, ambil rak ex bola lampu, sw1b, sw1, tv, tdr</t>
  </si>
  <si>
    <t>dll, sw1b, dll, susun barang, opr swl</t>
  </si>
  <si>
    <t>dll, sw1b, dll, sw1: tdr: kurang sehat</t>
  </si>
  <si>
    <t>sw1, sw1b, kaju: cari bakso, sw1b, sw1: buka kaca depan</t>
  </si>
  <si>
    <t>ambil rak ex mwangi, sw1b</t>
  </si>
  <si>
    <t>rmh laili: ambil baju, dll, lhoknga, reuni</t>
  </si>
  <si>
    <t>lhoknga</t>
  </si>
  <si>
    <t>lhoknga, sw1, tdr, opr swl</t>
  </si>
  <si>
    <t xml:space="preserve">sw1a: tdr, sw1b, sw1a: buka rak pemper, </t>
  </si>
  <si>
    <t>antar n2, kumpulkan uang, dll, datang orang bank pundy, kfc, fatih</t>
  </si>
  <si>
    <t>sw1a, sw1b: ambil uang, jemput n2, sanqua: beli tutup, sw1b: datang benny pundi, opr swl</t>
  </si>
  <si>
    <t>opr swl</t>
  </si>
  <si>
    <t>opr swl, sw1a: masukkan inova, dll, sw1b</t>
  </si>
  <si>
    <t>opr swl, tutup, sw1a: ambil barang, sw1b, tv, tdr</t>
  </si>
  <si>
    <t>antar n2, depot: antar tutup, stel timer, pintu lemari, sw1b: kumpulkan uang, dll, sw1a: ammbil uang</t>
  </si>
  <si>
    <t>anj 4966</t>
  </si>
  <si>
    <t>makan siang 10\</t>
  </si>
  <si>
    <t xml:space="preserve">anj, depo zahra, sw1b, tdr, jemput n2, </t>
  </si>
  <si>
    <t>sw1a: buka kaca rak sweety, sw1b: opr swl</t>
  </si>
  <si>
    <t>manik 5</t>
  </si>
  <si>
    <t>martabak 10</t>
  </si>
  <si>
    <t>jemput n2, drs: bayan, tdr, opr swl</t>
  </si>
  <si>
    <t>bakso 10</t>
  </si>
  <si>
    <t>nasi 15</t>
  </si>
  <si>
    <t>bersihkan ruang tamu lt2</t>
  </si>
  <si>
    <t>minum 4</t>
  </si>
  <si>
    <t>makan 2x: 22rb, rb dari kantong kanan</t>
  </si>
  <si>
    <t>tutup galon 80, bensi inova 100</t>
  </si>
  <si>
    <t>antar n2, sw1b: dll, datang orang bank pundi (ami dan benny), bersihkan ruang tamu lt2</t>
  </si>
  <si>
    <t>opr swl, sw1a: ambil tilam, dll, sw1b: tdur</t>
  </si>
  <si>
    <t xml:space="preserve">sw1a: tdr, dll, </t>
  </si>
  <si>
    <t>dll, jambo tape: makan, sw1b: tdr</t>
  </si>
  <si>
    <t>dll, lamsepeng: nekmu, kota: jajan/makan, kp jawa rmh bahrol</t>
  </si>
  <si>
    <t xml:space="preserve">sw1b: tdr, </t>
  </si>
  <si>
    <t xml:space="preserve">dll, lamprit: makan, rmh laily, ditlp p tam, </t>
  </si>
  <si>
    <t>jumat</t>
  </si>
  <si>
    <t>lebaran haji</t>
  </si>
  <si>
    <t>sw1b: opr swl, tdr</t>
  </si>
  <si>
    <t>opr swl, tutup: beli nasi, opr swl</t>
  </si>
  <si>
    <t>opr swl, kable kulkas es krim</t>
  </si>
  <si>
    <t>opr swl, kbl kulkas es krim, sw1a: ambil barang, sw1b</t>
  </si>
  <si>
    <t>opr swl, kabel kulkas cc</t>
  </si>
  <si>
    <t xml:space="preserve">                          , antar meja kasir</t>
  </si>
  <si>
    <t>antar n2, sw1b, pasangkan meja kasir dan pc, start opr di sw1b</t>
  </si>
  <si>
    <t>antar n2, sw1b:</t>
  </si>
  <si>
    <t xml:space="preserve">                      , ambil rak ex bimoli</t>
  </si>
  <si>
    <t xml:space="preserve">                ,ambil rak ex minuman</t>
  </si>
  <si>
    <t xml:space="preserve">         , ambil rak ex indomi</t>
  </si>
  <si>
    <t>teh 4</t>
  </si>
  <si>
    <t>plat alum: 80</t>
  </si>
  <si>
    <t>sepatu n2 150</t>
  </si>
  <si>
    <t>adira 509</t>
  </si>
  <si>
    <t>nasisiang 10</t>
  </si>
  <si>
    <t>opr swl,dll</t>
  </si>
  <si>
    <t>sw1a: ambil kaca lebar rak pemper, pasang kaca lebar rak pemper</t>
  </si>
  <si>
    <t>kaca rak pemper, sw1a: antar inova</t>
  </si>
  <si>
    <t>jumpat</t>
  </si>
  <si>
    <t>copy</t>
  </si>
  <si>
    <t>antar n2, copy, sw1b, bpr berlian, neuheun: ltunjukjkkan agunan, sw1b: opr swl, geser mcb toko timur</t>
  </si>
  <si>
    <t>tdr, opr swl, mcb toko timur</t>
  </si>
  <si>
    <t>opr swl,</t>
  </si>
  <si>
    <t>kota: beli alum, sepatu n2, adira, fatih: batal ambil rapor: krn antri, sw1b: opr swl, pasang plat strip, rangkai rak susu</t>
  </si>
  <si>
    <t xml:space="preserve">opr swl, ambil rak dancow, </t>
  </si>
  <si>
    <t>opr swl, pasang plat strip rak dancow</t>
  </si>
  <si>
    <t>antar n2, sw1b, dll, sw1 a: buka kaca lebar rak sweety</t>
  </si>
  <si>
    <t>jemput n2, ambil rak kaca sweety, opr swl, datang tiro</t>
  </si>
  <si>
    <t>buka kaca rak sweety, sw1b: ttdr</t>
  </si>
  <si>
    <t>antar n2, sw1a: kosongkan kasir2, sw1b: dll, golek, sw1a: ambil karir 2, sw1b</t>
  </si>
  <si>
    <t>pasang stopkontak ups ksr1, tdr, jemput n2</t>
  </si>
  <si>
    <t>antar n2, bpr berlian: antatr kk, rek listrik, sw1b, dll, indah video: beli hp nexian, perb e71, sw1b, kfc, fatih</t>
  </si>
  <si>
    <t>pasang kaca rak sweety, tdr, sw1a: antar inova, opr swl</t>
  </si>
  <si>
    <t>dll, opr swl, pasang kaca rak pemper</t>
  </si>
  <si>
    <t>sw1b, ..............................</t>
  </si>
  <si>
    <t>jemput n2, .....................pasang kaca atas rak sweety.</t>
  </si>
  <si>
    <t>kfc 13</t>
  </si>
  <si>
    <t>antar n2, sw1b: opr swl, dll, kfc, fatih</t>
  </si>
  <si>
    <t>jaringan listrik kulkas besar, tdr, sw1a: ambil barang</t>
  </si>
  <si>
    <t>jaringan litrik ksr1, kulkas besar</t>
  </si>
  <si>
    <t>.................ambil rak ex kopi</t>
  </si>
  <si>
    <t>makan 11</t>
  </si>
  <si>
    <t>antar  n2, pasang braket tv, tdr</t>
  </si>
  <si>
    <t>dll, tdr, ambil brang dan tv</t>
  </si>
  <si>
    <t>sw1b, sw1a: buka kabel cctv</t>
  </si>
  <si>
    <t>jemput n2, jumpai mis emi, tdr, opr swl</t>
  </si>
  <si>
    <t>dll, gagang camera cctv, rmh uning: pesta nikah anda</t>
  </si>
  <si>
    <t>rmh uning, sw1b, tdr</t>
  </si>
  <si>
    <t>tdr, alm dudukan cam cctv, opr swl</t>
  </si>
  <si>
    <t>dll, tiro datang pinjam uang , tdr, sw1a: ambil barang dr rak gudang, sw1b, rmh uninng, sw1b</t>
  </si>
  <si>
    <t>opr swl, sw1a: kunci pintu, sw1b</t>
  </si>
  <si>
    <t>tdr, gagang cam cctv</t>
  </si>
  <si>
    <t>jemput n2, indah vid: ambil perb n71, sw1b, gagang cam cctv</t>
  </si>
  <si>
    <t>antar n2, drs:mandiri, uang ali medan, sw1b, dll, alm gagang cctv, sw1a: ambil besi gagang cctv, sw1b, gagang cctv</t>
  </si>
  <si>
    <t>dll, sw1a: tukar mobil</t>
  </si>
  <si>
    <t>opr swl, tdr, opr swl</t>
  </si>
  <si>
    <t>dll, susun barang di gudang, dll, tdr</t>
  </si>
  <si>
    <t>sw1a: buka rak pemper, sw1b, dll, opr swl</t>
  </si>
  <si>
    <t>tdr, tarik kabel cctv, beli nasi di rm ujong bate, golek, sw1a: buka rak pemper di ngudang</t>
  </si>
  <si>
    <t>prg sw1:</t>
  </si>
  <si>
    <t xml:space="preserve">report penjualan harian erro jk ada pembatalan f9 </t>
  </si>
  <si>
    <t>makan siang 11</t>
  </si>
  <si>
    <t>antar n2, sw1b, tdr, dll, sw1a: buka rak pemper di gudang</t>
  </si>
  <si>
    <t>sw1a, sw1b: antar barang, , warung padang: makan, sw1a: buka rak pemper, sw1b, sw1a: turunkan barang ex lsm</t>
  </si>
  <si>
    <t>ani malam masuk jam 8, telat 1jam, tpi pulang jam 22 tepat</t>
  </si>
  <si>
    <t>sw1a, jemput n2, sw1b, dll, benny pundi datang, opr swl</t>
  </si>
  <si>
    <t>antar n2, dll, wahyu datang</t>
  </si>
  <si>
    <t>nasi zl, nad: 13+15</t>
  </si>
  <si>
    <t xml:space="preserve">dll, beli nasi ujung bate, tdr, </t>
  </si>
  <si>
    <t>jemput n2, sw1b, sw1a: kumpulkan barang di gudang lt3, sw1b: opr sl</t>
  </si>
  <si>
    <t>opr swl, golek, opr swl, ambil barang</t>
  </si>
  <si>
    <t>CASH, SAAT REFRESH ON, LANGSUNG REFRES</t>
  </si>
  <si>
    <t>entry data, TDR, SW1A: TUKAR MOBIL</t>
  </si>
  <si>
    <t>ANTAR N2, SW1A: AMBIL BARANG, SW1B, DLL, TDR , ENTRY DATA</t>
  </si>
  <si>
    <t>AGAR TDK ERRO CASH, SETKAN COM3 PRNITER</t>
  </si>
  <si>
    <t>BY11019: SAAT POSTING ERROR NET WORK, SHG 2X POSTING, APK PENGARUH KE QTY ON HAND</t>
  </si>
  <si>
    <t>BELI PLASTISIN, BUSUR LAIN</t>
  </si>
  <si>
    <t>BUSUR 2</t>
  </si>
  <si>
    <t>MAKAN SIANG 15</t>
  </si>
  <si>
    <t>TEH ORANG BANG 8</t>
  </si>
  <si>
    <t>ENTRY DATA, BELI NASI UJUNG BATE, DATANG ORANG DANAMON</t>
  </si>
  <si>
    <t>JEMPUT N2, SW1B: TDR, OPR SWL, ENTRY DATA</t>
  </si>
  <si>
    <t>ENTRY DATA, POTONG ALUM DUDKAN CCTV, ENTRY DATA, AMBIL BARANG LT 3</t>
  </si>
  <si>
    <t>DLL, TDR,</t>
  </si>
  <si>
    <t>NASI 30</t>
  </si>
  <si>
    <t>TDR, PASANG ALUM DUDUKAN CCTV, BELI NASI, GOLEK, DLL, TDR</t>
  </si>
  <si>
    <t>LAPTOP BEREUNUEN 081269644706 DI AS ZUL</t>
  </si>
  <si>
    <t>TDR, DLL, ENTRY DATA</t>
  </si>
  <si>
    <t>ENTRY DATA, SW1A: AMBIL BARANG, N2: KASIR DI SW1B,</t>
  </si>
  <si>
    <t>AMBIL DOC LAMA SW1 UTK DANAMON, UANG</t>
  </si>
  <si>
    <t>CCTV, ENTRY DATA, SW1A</t>
  </si>
  <si>
    <t>KURAS SUMUR, PEL ATAS, REK KEUANGAN</t>
  </si>
  <si>
    <t>DLL, KUMPULKAN UANG UTK TAGIHAN, KURAS SUMUR</t>
  </si>
  <si>
    <t>DLL, TDR, BUKA TOKO, KURAS SUMUR, TDR</t>
  </si>
  <si>
    <t>DLL, SW1A: KUMPULKN BARANG, SW1B: OPR SWL, ENTRY DATA</t>
  </si>
  <si>
    <t>ENTRY DATA, TUTUP, AMBIL BARANG DARI SW1A</t>
  </si>
  <si>
    <t>CCTV: PASANG REKAMAN KSR SEGERA, SESUAIKAN LENSA KAMERA, SISA CAMERA PASANGKAN</t>
  </si>
  <si>
    <t>NAIKKAN BARANG KE ATAS, DLL, P ABU GATSBY, DLL, GOLEK</t>
  </si>
  <si>
    <t>DLL, BELI NASI UJUNG BATE, TDR, PASANG RAK DI GUDANG ATAS</t>
  </si>
  <si>
    <t>RAK GUDANG ATAS, OPR SWL</t>
  </si>
  <si>
    <t>ENTRY DATA, TDR, OPR SWL</t>
  </si>
  <si>
    <t>DLL, KOTA: CARI KRISBOW, ZAHRA BANGUNAN</t>
  </si>
  <si>
    <t>SIOMAI 10 UANG N2</t>
  </si>
  <si>
    <t>NASI 26, 1 UANG N2</t>
  </si>
  <si>
    <t>ENTRY DATA, RMH EDDY, RMH RUSLAN, SW1B, SW1A: TUKAR MOBIL</t>
  </si>
  <si>
    <t>PLASTISIN</t>
  </si>
  <si>
    <t>RAK GUDANG ATAS, DRS: CARI PALSTISIN</t>
  </si>
  <si>
    <t>RMH MAKAN UJUNG BATE, SW1B, TDR</t>
  </si>
  <si>
    <t>ANTAR N2, SW1B, RADINAN AMBIL KUNCI BERSIHKAN RMH GEUCEU, DANAMON LAMBARO</t>
  </si>
  <si>
    <t xml:space="preserve">DANAMON LAMBARO, ZAHRA BANGUNAN: BELI VAKUM WC, SW1A: MAKAN, TDR, SW1B, DLL, </t>
  </si>
  <si>
    <t>JEMPUT N2, SW1B: TDR, ENTRY DATA</t>
  </si>
  <si>
    <t>FADIL LAMBARO: MINTA BANTU CALON ISTRI</t>
  </si>
  <si>
    <t>ENTRY DATA, TDR, OPR SWL, AMBIL BARANG</t>
  </si>
  <si>
    <t>ANTAR N2, ENTRY DATA, TDR</t>
  </si>
  <si>
    <t>TDR, RAK RUANG GUDANG ATAS,</t>
  </si>
  <si>
    <t>JEMPUT N2, TDR, ENTRY DATA</t>
  </si>
  <si>
    <t>TROBOPOP 50, KFC 19500</t>
  </si>
  <si>
    <t>ANTAR N2, DRS: FOTOCOPY, DANAMON LAMBARO, DLLAJR: HRS BAWA MOBIL, SW1B, TANJUNG SELAMAT: ANTAR CICILAN TOKO P RUSDI, PERB SW CUCI2 DAN SWT RO, KFC, FATIH</t>
  </si>
  <si>
    <t>SW1B, TDR, DLL</t>
  </si>
  <si>
    <t>ENTRY DATA, TDR, OPR SWL, BERES2</t>
  </si>
  <si>
    <t>BERES2, KE LSM JAM 130</t>
  </si>
  <si>
    <t>DI JLAN, TIBA LHOK SUKON JAM 10,</t>
  </si>
  <si>
    <t>RMH K LNA, DI JLN</t>
  </si>
  <si>
    <t>DI JLN, RMH NASIR, DI JLN</t>
  </si>
  <si>
    <t>TIBA JAM 9, OPR SWL, ANTAR INOVA</t>
  </si>
  <si>
    <t>ENTRY DATA, TDR, TUKAR MOBIL, ENTRY DATA, TUTUP 2330</t>
  </si>
  <si>
    <t>STOR KREDIT DANAMON</t>
  </si>
  <si>
    <t>SW1B, SW1A: KUMPULKAN BARANG2, SW1B, LINKE: AMBIL BAN, REK LISTRIK, JEMPUT N2</t>
  </si>
  <si>
    <t>DRS: MAKAN BAKSO, SW1B, TDR, ENTRY DATA</t>
  </si>
  <si>
    <t xml:space="preserve">ANTAR N2, ENTRY DATA, LAMBARO DANAMON, SANQUA, LINKE: BELI BAN INOVA, BSM, </t>
  </si>
  <si>
    <t>BELI ALAT2 LISTRIK, HABIS, SAAT KE ADIRA, KTR POLIS</t>
  </si>
  <si>
    <t>BUAT SEKERAT KETERANGAN RMH GEUCEU, LAP KEUANGANBENNY, ENTRY DATA</t>
  </si>
  <si>
    <t>KIRIM EMAIL KE DOSNI JKT: KEJU, SUSU, SAMPO, NIVEA, LUPA</t>
  </si>
  <si>
    <t>KUMPULKAN BARANG, SW1B: BUKA TOKO, DLL, TDR</t>
  </si>
  <si>
    <t xml:space="preserve">DLL, SW1A: KUMPULKAN BARANG, </t>
  </si>
  <si>
    <t>KUMPULKAN BARANG, SW1B: TDR, DLL</t>
  </si>
  <si>
    <t>ENTY DATA, TDR, OPR4 SWL, SW1A: KUMPUKAN BARANG, TDR DI SW1A</t>
  </si>
  <si>
    <t>ENTRY DATA, MAKAN, TDR, SW1A: TDR</t>
  </si>
  <si>
    <t>KUMPULKAN BARANG, SW1A, SW1A: KUMPULKAN BARANG LT2</t>
  </si>
  <si>
    <t>SW1A, SW1B: AMBIL DOMPET, MBAK MUL, SW1B: AMBIL KUNCI SW1A, SW1A, JEMPUT NANDA DI MBAK MUL, PANGKAS</t>
  </si>
  <si>
    <t>SW1A: KUMPULKAN BARANG, SW1B: OPR SWL</t>
  </si>
  <si>
    <t>ENTRY DATA, TDR, ENTRY DATA, SW1A: AMBIL BARANGNG</t>
  </si>
  <si>
    <t>ANTAR N2, RAPIKAN RUANG ATAS,</t>
  </si>
  <si>
    <t>COPY 500</t>
  </si>
  <si>
    <t>KAWAT AYAM 30</t>
  </si>
  <si>
    <t>NASI 2X: 18</t>
  </si>
  <si>
    <t>RAPIKAN RUANG ATAS, ANJ, LAMTEMEN: AMBIL PAJAK, PASAR ACEH: KAWAT AYAM, BSM: STOP AUTO DEBT LISTRIK, AMBIL SLIP, JEMPUT N2</t>
  </si>
  <si>
    <t>SW1B, TDR, ENTRY DATA</t>
  </si>
  <si>
    <t>ENTRY DATA, TDR, OPR SWL, ENTRY DATA, SW1A: MASUKKAN INOVA,</t>
  </si>
  <si>
    <t>ANTAR N2, ENTRY DATA, LAMTEMEN: BAYAR PAJAK, MATAHARI</t>
  </si>
  <si>
    <t>MATAHARI, SW1B, TDR, JEMPUT N2</t>
  </si>
  <si>
    <t>SW1A: KUMPULKAN BARANG DI SW1A, SW1B: OPR SWL, ENTRY DATA</t>
  </si>
  <si>
    <t>ANTAR N2, ENTRTY DATA, TDR</t>
  </si>
  <si>
    <t>SW1A: KUMPULKAN BARANG, SW1B, TDR</t>
  </si>
  <si>
    <t>JEMPUT N2, SW1A: KUMPULKAN BARANG, OPR SWL, ENTRY DATA</t>
  </si>
  <si>
    <t>ENTRY DATA, TDR, TUKAR MOBIL, ENTRY DATA</t>
  </si>
  <si>
    <t>ENTRY DATA, SW1A: KUMPULKAN BARANG, N2: KSR SETELAH ANI, SW1B: TUTUP</t>
  </si>
  <si>
    <t>ANTAR N2, SW1A: KUMPULKAN BARANG, SW1B, DLL, TDR, RAPIKAN RUANG ATAS</t>
  </si>
  <si>
    <t>KFC, FATIH: ANTAR NASI N2, RAPIKAN RUANG ATAS, SW1A: KUMPULKAN BARANG, SW1B, DLL</t>
  </si>
  <si>
    <t>JEMPUT N2, SW1B, TDR, OPR SWL</t>
  </si>
  <si>
    <t>ENTRYDATA, SW1A: KUMPULKAN BARANG, SW1B: DLL, OPR SWL</t>
  </si>
  <si>
    <t>ANTAR N2, BSM DRS, SW1A: KUMPULKAN BARANG, SW1B, DLL, TDR</t>
  </si>
  <si>
    <t>SW1A, TDR, KUPPULKAN BARANG2, SW1B, DLL, SW1A, KUMPULKAN BARANG2, JEMPUT N2</t>
  </si>
  <si>
    <t>P ULIS, SW1B, TDR, ENTRY DATA</t>
  </si>
  <si>
    <t>DOSNI:</t>
  </si>
  <si>
    <t>KEJU</t>
  </si>
  <si>
    <t>S26</t>
  </si>
  <si>
    <t>NIVEA</t>
  </si>
  <si>
    <t>NATUR</t>
  </si>
  <si>
    <t>ANTAR N2, SW1B, DLL, TDR, SW1A: KUMPULKAN BARANG</t>
  </si>
  <si>
    <t>JEMPUT N2, SW1B, BELI PZZA RAKYAT, SW1B, TDR</t>
  </si>
  <si>
    <t>TDR, SW1A: KUMPULLKAN BARANG, SW1B, ENTRY DATA</t>
  </si>
  <si>
    <t>ENTRY DATA, TUTUP TOKO, SW1A: TDR</t>
  </si>
  <si>
    <t>KUMPULKAN BARANG2</t>
  </si>
  <si>
    <t>KUMPULKAN BARANG, SW1B, DLL , BOBOK PLASTER DEKAT MCB, CADEK: SARAPAN, SW1A: KUMPULKAN BARANG</t>
  </si>
  <si>
    <t>KUMPULKAN BARANG, SW1B: ALI MEDAN DATANG, MBAK MUL, SW1A: TDR</t>
  </si>
  <si>
    <t>TDR, BUKA ANTENA MICROTIK, SW1B, OPR SWL</t>
  </si>
  <si>
    <t>MBAK MUL 40, GORENGAN 10</t>
  </si>
  <si>
    <t>SARAPAN 13+ 8</t>
  </si>
  <si>
    <t>OPR SWL, ENTRY DATA, TDR, OPR SWL, AMBIL BARANG, TV, TDR</t>
  </si>
  <si>
    <t>ANTAR N2, BSM, SW1B, DLL, ADIRA</t>
  </si>
  <si>
    <t>ADIRA, AKAI, SW1B, TDR, JEMPUT N2</t>
  </si>
  <si>
    <t>SW1B, SW1A, BUKA NEON BOX, SW1B, ENTRY DATA</t>
  </si>
  <si>
    <t>ENTRY DATA, SW1A: AMBIL BRC DAN SENG, SW1B, TDR, OP[R SWL</t>
  </si>
  <si>
    <t>ANTAR N2, SW1A: KUMPULKAN BARAQNG, SW1B, SW1A: AMBIL RAK UTK GATSBY, TDR, LAMPU RAK GATSB</t>
  </si>
  <si>
    <t>LAMPU RAK GATSBY, PUTRI MINANG, SW1B, TDR, JEMPUT N2</t>
  </si>
  <si>
    <t>SW1A: PINDAHKAN BESI RMH BONGKAR PASANG KE DALM, SW1A, TDR, OPR SWL, ENTRY DATA</t>
  </si>
  <si>
    <t>ENTRY DATA, TDR, OPR SWL, ENTRY DATA GATSBY S/D JAM 3</t>
  </si>
  <si>
    <t>ANTAR N2, DEPOT: PERB STOP KONTAK R/O, SW1B: DLL, TDR, SW1A: TURUNKN KOTAK2</t>
  </si>
  <si>
    <t>MAKAN SIANG 13</t>
  </si>
  <si>
    <t xml:space="preserve">SW1A, KEMPESKAN KOTAK, BUKA KIPAS, SW1B, WARUNG MINANG, SW1B, TIANG GTSBY, </t>
  </si>
  <si>
    <t>JEMPUT N2, PENAYONG, PASAR ACEH, ZAHRA BANGUNAN BATOH, SW1B, ENTRY DATA</t>
  </si>
  <si>
    <t>antar n2, sw1a: buka kabel lampu kanopi, ambil besi rmh bongkar pasang, sw1b: bereskan pajangan gatsby,</t>
  </si>
  <si>
    <t>entry data, tdr, opr swl, ambil besi rmh bongkar pasang</t>
  </si>
  <si>
    <t>sw1a: terima uang dari kussai imran, putri minang, sw1b, tdr, dll, rapikan ruang atas, jemput n2</t>
  </si>
  <si>
    <t>jemput n2, sw1b, dll, datang tem gatsby, entry data</t>
  </si>
  <si>
    <t>ANTAR N2, SW1A: KUMPULKAN BARANG, SW1B, DLL, TDR, DLL</t>
  </si>
  <si>
    <t>ENTRY DATA, TDR, OPR SWL, SW1A; AMBIL GALON</t>
  </si>
  <si>
    <t>BERESKN RUANG ATAS, BUKA TOKO, BERESKN R ATS</t>
  </si>
  <si>
    <t>NASI 8</t>
  </si>
  <si>
    <t>HITUNGAN MEREKA</t>
  </si>
  <si>
    <t>HITUNGAN KITA</t>
  </si>
  <si>
    <t>RETUR</t>
  </si>
  <si>
    <t>BARABG BARU</t>
  </si>
  <si>
    <t>BALIKKAN TUC</t>
  </si>
  <si>
    <t>ANTAR N2, DLL, ENTRY DATA</t>
  </si>
  <si>
    <t>DLL, JEMPUT N2, KOTA: CARI TEKNISI AC LG UTK PINDAHKAN AC, SW1B, TDR</t>
  </si>
  <si>
    <t>TDR, BEREKAN RUANG ATAS, OPR SWL</t>
  </si>
  <si>
    <t>SARAPAN 19</t>
  </si>
  <si>
    <t>N2 1</t>
  </si>
  <si>
    <t>CD 15</t>
  </si>
  <si>
    <t>MAKAN 17</t>
  </si>
  <si>
    <t>N2: 3</t>
  </si>
  <si>
    <t>MAKAN N2 DAN LIDA 16</t>
  </si>
  <si>
    <t>MBAK MUL 39</t>
  </si>
  <si>
    <t>N2: 1</t>
  </si>
  <si>
    <t>FANTASI 22.5</t>
  </si>
  <si>
    <t>N2 2.5</t>
  </si>
  <si>
    <t>ENTRY DATA, SW1A: TURUNKN BARANG LT 3 RUANG TANGGA, SW1B, TDR, AMBIL BARANG LT3 R TANGGA</t>
  </si>
  <si>
    <t>DLL, TDR, OPR SWL, AMBIL BARANG SISA LT2</t>
  </si>
  <si>
    <t>SW1A: BUKA LAMPU KANOPI, CADEK: SARAPAN, SW1A: BAKAR SAMPAH, SW1B, TDR</t>
  </si>
  <si>
    <t>SW1A: PAK MISRAN DATANG, FAISAL AC DATANG, SW1A: BAKAR SAMPAH</t>
  </si>
  <si>
    <t>SW1B, MBAK MUL, FANTASI: KADO JIHAN CADEK ULTAH, SW1B, BEREKAN N2, SW1A, BAKAR SAMPAH, SW1B, OPR SWL</t>
  </si>
  <si>
    <t>ENTRY DATA, TDR, KUNCIKAN SW1A, INIVA DANL300 DI SW1B</t>
  </si>
  <si>
    <t>OPR SWL, NAD PULANG , ADIKNYA MASUK RS</t>
  </si>
  <si>
    <t>ANTAR N2, SW1A: TURUNKAN BARANG LT3, SW1B, DLL, TDR, SW1A, SW1B, TDR, DLL</t>
  </si>
  <si>
    <t>pos saat lihat omset harian jka tertulis +, erro</t>
  </si>
  <si>
    <t>antar n2, bsm, ambil uang, mandiri, uang sekolah n2, sw1b, dll,</t>
  </si>
  <si>
    <t>makn siang 16</t>
  </si>
  <si>
    <t>dll, putri minang: makan siang, sw1b, tdr, jemput n2</t>
  </si>
  <si>
    <t>tunggu n2 selesai extra klas, sw1b, sw1a, kumpulkan banrang, sw1b, opr swl, entry data</t>
  </si>
  <si>
    <t>entry data, tdr, n2 jadi ksr, zl di sw1a:ambil barang, n2 diantar eric ke sw1a</t>
  </si>
  <si>
    <t>opr swl, n2 sendiri sw1b, zl cek pintu sw1a, sw1b, opr swl, entry data</t>
  </si>
  <si>
    <t>entry data, tdr, ambil barang ex lt 3</t>
  </si>
  <si>
    <t>BELI ROL UTK DI JUAL</t>
  </si>
  <si>
    <t>ANTAR N2, SW1A: AMBIL SISA RENCONG, SW1B, DLL, TDR, SW1A: KUMPULKAN BARANG RUANG GENSET,</t>
  </si>
  <si>
    <t>PUTRI MINANG 15, BLM BAYAR</t>
  </si>
  <si>
    <t>SW1B: TUTUP TOKO, SW1A: KUMPULKAN BARANG RUANG GENSET, SW1B: BUKA TOKO, PUTRI MINANG, SW1B, TDR</t>
  </si>
  <si>
    <t>JEMPUT N2, SW1B, SW1A, BAKAR SAMPAH, SW1B, OPR SWL</t>
  </si>
  <si>
    <t xml:space="preserve">ANTGAR N2, </t>
  </si>
  <si>
    <t>ENTRY DATA, TDR, OPR SWL, AMBIL BARANG (SISA LT2)</t>
  </si>
  <si>
    <t>UANG ALI MEDAN SENIN, KE P RUSDI</t>
  </si>
  <si>
    <t>ENTRY DATA, TDR, N2 DAN ERIC SETELAH LIDA - ZL TDR, AMBIL BARANG  SISA EX LT3</t>
  </si>
  <si>
    <t>JEMPUT N2, SW1B, SW1A, TURUNKAN SISA KARDUS LT 3 DGN ERIC, BERSIHKAN LABA2 LT2, SW1B, OPR SWL</t>
  </si>
  <si>
    <t>..............PUTRI MINANG, SW1B, SW1A: LABA2 LT2, BANTU PINDAHKAN KANOPI DARI SW1A KE SW1B, SW1A: BERSIHKAN LABA2</t>
  </si>
  <si>
    <t>JEMPUT N2, SW1A:.BAKAR SAMPAH, SW1B: OPR SWL</t>
  </si>
  <si>
    <t>antar n2, entry data, SW1A, .BAKAR SAMPAH</t>
  </si>
  <si>
    <t>BAKAR SAMPAH , SW1B:TDR,</t>
  </si>
  <si>
    <t>ENTRY DATA, TDR, KUNCIKAN PINTU SW1A, OPR SWL, N2 DEMAM, TUTUP</t>
  </si>
  <si>
    <t>SW1B: DLL, PAK MISRAN NAIKKAN RANGKA KANOPI, TDR</t>
  </si>
  <si>
    <t>N2 DEMAM KE PAK ARMIYN, SW1B, DLL, SW1A, DLL, SW1B, DLL</t>
  </si>
  <si>
    <t>SW1A: BERSIHKAN K MANDI, SW1A, DLL, OPR SWL</t>
  </si>
  <si>
    <t>MAKAN PAGI 10</t>
  </si>
  <si>
    <t>MAKAN LIDA 10</t>
  </si>
  <si>
    <t>CUT MUN 48, N2:2</t>
  </si>
  <si>
    <t>SEMEN 4, N2: 6</t>
  </si>
  <si>
    <t>UATANG LALU 15, LIDA 8</t>
  </si>
  <si>
    <t>SMS  BREREU, LAPTOP RUSAK</t>
  </si>
  <si>
    <t>OPR SWL, DLL, SW1A: AMBIL BARANG, SW1B, DLL, OPR SWL, SW1B: AMBL BARANG S/D JAM 130</t>
  </si>
  <si>
    <t xml:space="preserve">DLL, CADEK: SARAPAN, SW1A: DLL, ANTAR DAUN KANOPI KE SW1B, SW1A: PEL LT 2 BARAT, </t>
  </si>
  <si>
    <t>PEL LT2 BARAT, SW1B, CUT MUN, , SW1B, TDR, SW1A: PEL LT2 TMUR</t>
  </si>
  <si>
    <t>PEL LT 2 TIMUR, DLL, WAHYU DATANG, SW1B, OPR SWL</t>
  </si>
  <si>
    <t>BELI SEPATU ZUL, KRTU HP N2 KE TELKOMSEL, PERB NOKIA</t>
  </si>
  <si>
    <t>OPR SWL, TDR, KUNCIKAN SW1A, OPR SWL, ENTRY DATA</t>
  </si>
  <si>
    <t>ANTAR N2, BSM, MANDIRI DRS: KIRIM ALI MEDAN, B/U, SW1B, DLL, AMBIL TV, MOBIL N2, RAK TV, UPS ALTOS</t>
  </si>
  <si>
    <t>CUT MUN 68, N2 2</t>
  </si>
  <si>
    <t>JEMPUT N2, CUT MUN, SW1B, TDR, SW1A, DLL</t>
  </si>
  <si>
    <t>entry data, tdr, opr swl, ambil kayu rmh bongkar pasang</t>
  </si>
  <si>
    <t>SW1A: DLL, kayu belakang ke dlm , SW1B, OPR SWL, ENTRY DATA</t>
  </si>
  <si>
    <t xml:space="preserve">antar n2, sw1b, tdr, sw1a, dll, beli pasir, sw1a, dll, </t>
  </si>
  <si>
    <t>jemput n2, makan di kfc, sw1b, sw1a: tambal lubang dinding dengan semen, bersihkan laba2</t>
  </si>
  <si>
    <t>sw1b, putri minang, sw1b, tdr, entry data</t>
  </si>
  <si>
    <t>TENTANG HONDA ERIC, SS UTANG</t>
  </si>
  <si>
    <t>entry data, SW1A: CAT BEKAS LEM KAMBING, SW1B, GOLEK, OPR SWL, ENTRY DATA, ambil sisa/jendela dan kosen rmh bongkar pasang</t>
  </si>
  <si>
    <t>antar n2, sw1b: cat ulang bekas lem kambing, sw1b, dll, tdr, semen ujung kanopi</t>
  </si>
  <si>
    <t>jemput n2, drs, beli pasir, sw1b, pln: ttg rmh geuceu</t>
  </si>
  <si>
    <t>sw1b, tdr, opr swl, entry data</t>
  </si>
  <si>
    <t>CEWEK DI TKO BESI KR CUT</t>
  </si>
  <si>
    <t>RAIKAN RUANG ATAS</t>
  </si>
  <si>
    <t>LUPA, MANA CATATANNYA</t>
  </si>
  <si>
    <t>LAMPU GENSET UTK TIMUR</t>
  </si>
  <si>
    <t>BAYAR MERAK, SASET GOLD</t>
  </si>
  <si>
    <t>ENTRY DATA, SW1A, AMBIL BEIJING DAN MIO, OPR SWL, TUTUP</t>
  </si>
  <si>
    <t>ANTAR N2, SW1A, SAPU LT1, SW1B, DLL, TDR,</t>
  </si>
  <si>
    <t>JEMPUT N2, DANAMON SIMPANG LIMA, PRADA: BAYAR LISTRIK, PERB NOKIA 6300, SW1B, SEMEN UJUNG KANOPI</t>
  </si>
  <si>
    <t>SEMEN UJUNG KANOPI, OPR SWL, SEMEN UJUNG KANOPI SSDH LIDA DATANG</t>
  </si>
  <si>
    <t>ENTRY DATA, TDR, OPR SWL, TUTUP</t>
  </si>
  <si>
    <t xml:space="preserve">ANTAR N2, SW1A: AMBIL 2 RAK TERAKHIR, SW1B, SW1A: PEL LT 1, SW1B, </t>
  </si>
  <si>
    <t>TDR, JEMPUT N2, SW1B, MENASAH PAPEN: ANTAR PUNYA OYA PENGANTIN, CARI BAJU PNJANG N2,</t>
  </si>
  <si>
    <t>SW1B: DATANG ORANG B/U, LAMNYONG, CARI BAJU N2, PUTIRI MINANG, SW1A: AMBIL TERPAL, PEL LT1 K MANDI BELAKANG, SW1B, ENTRY DATA</t>
  </si>
  <si>
    <t>CCTV</t>
  </si>
  <si>
    <t>AMBIL AALT2 DI SPBU: USB NETWORK CAT, TLLINK , HUB, MICROTIK</t>
  </si>
  <si>
    <t>ANTAR N2, SW1B, SIAPKAN GBR EXPERIMEN CRISTAL ANAK PENJILID N2, SEMEN UJUNG ATAP KANOPI</t>
  </si>
  <si>
    <t>JEMPUT N2, SW1B, SEMEN UJUNG ATAP KANOPI, TDR, SW1A, PEL SISA DI LT1 TIMUR</t>
  </si>
  <si>
    <t>SW1A, SW1B, SEMEN UJUNG ATAP KANOPI, ENTRY DATA</t>
  </si>
  <si>
    <t>P BUKHARI, FADLI SEMPURNA, MIS EMI, YG SERING BELANJA, MSH DR GIGI</t>
  </si>
  <si>
    <t>FANNY</t>
  </si>
  <si>
    <t>MBAK MUL, BONGKAR RAK,</t>
  </si>
  <si>
    <t>DLL, ANGKAT RAK LEWAT JENDELA DEPAN, TDR, BONGKAR RAK</t>
  </si>
  <si>
    <t>DLL, TDR, BONGKAR RAK</t>
  </si>
  <si>
    <t>BONGKAR RAK, SW1A: SERHKAN KUNCI KE WAHYU, BONGKAR RAK</t>
  </si>
  <si>
    <t>DLL, TDR, N2 DGN LIDA DI BAWAH, OPR SWL, DRS, BELI DUREN, SW1B</t>
  </si>
  <si>
    <t>ENTRY DATA, TDR, OPR SWL, SW1A, AMBIL KAYU EX KOSEN DAN SISA BARANG</t>
  </si>
  <si>
    <t>BONGKAR RAK, TDR, OPR SWL</t>
  </si>
  <si>
    <t>PASANG RAK, TDR</t>
  </si>
  <si>
    <t>ENTRY DATA, PASAR ACEH, PENAYONG</t>
  </si>
  <si>
    <t>DLL, BELI BENSIN, BONGKAR RAK UTK DI BAWA KE ATAS, TDR, MBAK MUL</t>
  </si>
  <si>
    <t>DLL, RAPIKAN MOBIL, SEMEN UJUNG ATAP</t>
  </si>
  <si>
    <t>SEMEN UJUNG ATAP, PUTRI MINANG, RANGKAI RAK</t>
  </si>
  <si>
    <t>RANGKAI RAK, ANGKAT KACA KE ATAS</t>
  </si>
  <si>
    <t xml:space="preserve">SUSUN KACA, </t>
  </si>
  <si>
    <t>PEUNAYONG, SW1B, BONGKAR RAK, RANGKAI RAK DI LT2, ENTRY DATA</t>
  </si>
  <si>
    <t>RANGKAI RAK.</t>
  </si>
  <si>
    <t>DLL, TDR, CADEK: BELI SARAPAN, SW1B, SUSUN BARANG DI ATAS</t>
  </si>
  <si>
    <t>SUSUN BARANG DI ATAS, TDR, POTONG TRIPLEK, OPR SWL</t>
  </si>
  <si>
    <t>ENTRY DATA, TV, OPR SWL</t>
  </si>
  <si>
    <t xml:space="preserve">P  </t>
  </si>
  <si>
    <t>ENTRY DATA, DLL</t>
  </si>
  <si>
    <t>TDR, ENTRY DATA,</t>
  </si>
  <si>
    <t>PUTRI MINANG, RAK TV RUANG DAPUR</t>
  </si>
  <si>
    <t>YG DITOKO BESI KR CUT</t>
  </si>
  <si>
    <t>CECEK LIDA, YG DI DEPOT OBAT</t>
  </si>
  <si>
    <t xml:space="preserve">DLL, FATIH: RAPOR, JUMPAI IBU FANNY, </t>
  </si>
  <si>
    <t>SW1B, TDR, RAK TV DI DAPUR</t>
  </si>
  <si>
    <t>RAK TV DAPUR, DI AYAM KAMPUNNG, SW1B, GOLEK/TV, OPR SWL</t>
  </si>
  <si>
    <t>RAK TV DAPUR, ENTY DATA</t>
  </si>
  <si>
    <t>IKAT RAK DI LT1</t>
  </si>
  <si>
    <t>ENTRY DATA, BAHROL, ISTRI LAMA 3 ANAK DATANG, ENTRY DATA</t>
  </si>
  <si>
    <t>ENTRY DATA, MAKAN DI WARUNG UJUNG BATE, SW1B, TDR</t>
  </si>
  <si>
    <t>TDR, RAPIKAN RUANG ATAS, ENTRY DATA</t>
  </si>
  <si>
    <t>DLL, B/U: ANTAR TAGIHAN, SW1B, RAPIKN ATAS</t>
  </si>
  <si>
    <t xml:space="preserve">DLL, RANGKAIKAN RAK KACA DI ATAS, </t>
  </si>
  <si>
    <t>NASI 3X 38</t>
  </si>
  <si>
    <t>RAK KACA, ENTRY DATA</t>
  </si>
  <si>
    <t>TDR, RAK KACA, BELI NASI DI UJUNG BATE, RAK KACA</t>
  </si>
  <si>
    <t>BONGKAR RAK KACA KE DUA</t>
  </si>
  <si>
    <t>BONGKAR RAK KACA KE DUA, TV, OPR SWL, BONGKAR RAK KACA KEDSUA</t>
  </si>
  <si>
    <t>RAPIKAN ATAS, ATAM BSM DRS, ANJ, SW1B, TDR, BONGKAR RAK KACA KE DUA</t>
  </si>
  <si>
    <t>ENTRY DATA, PELANGGAHAN: JEMPUT ANI, AYAM KAMPUNG, ANTAR ANI, BELI SURABI BANDUNG, SW1B, OPR SWL</t>
  </si>
  <si>
    <t xml:space="preserve">DLL, RAPIKAN RUANG ATAS, </t>
  </si>
  <si>
    <t xml:space="preserve">RAPIKAN RUANG ATAS, ATM BSM DRS, </t>
  </si>
  <si>
    <t>NASI PUTIH 2X5</t>
  </si>
  <si>
    <t xml:space="preserve">ADIRA, MATAHARI, SURABI BANDUNG, SINAR AGUNG, ALAT MOBIL, SW1B, </t>
  </si>
  <si>
    <t>ENTRY DATA, TV, ANTAR LIDA HUJAN</t>
  </si>
  <si>
    <t>ENTRY DATA, RAPIKAN RUANG ATAS</t>
  </si>
  <si>
    <t>RAPIKAN R ATAS, FANTASI, DEPOT: CEK R/O, SW1B, TDR</t>
  </si>
  <si>
    <t>ENTRTY DATA, SW3: AMBIL BARANG, SW1B, ENTRY DATA</t>
  </si>
  <si>
    <t>ENTRY DATA, TDR, RAPIKN R ATAS, TUTUP TOKO</t>
  </si>
  <si>
    <t>RAPIKN R ATAS, BUKA TOKO, RAPIKAN R ATAS, TDR</t>
  </si>
  <si>
    <t>TDR, BAKAR SAMPAH, OPR SWL, ENTRY DATA</t>
  </si>
  <si>
    <t>ENTRY DATA, TV, OPR SWL, CEK BOCOR KANOPI</t>
  </si>
  <si>
    <t>ANTENA RADIO INOVA DAN TOKO</t>
  </si>
  <si>
    <t xml:space="preserve">DLL, ZAHRA BANGUNAN, JLN MUH JAM, </t>
  </si>
  <si>
    <t>SURABI, SANQUA, SURABI: TERTINGGAL MAJALAH N2, SW1B, DLL, ENTRY DATA</t>
  </si>
  <si>
    <t>ANTR N2, SW1B, TDR, OPE SWL, KUMPULKAN UANG DEPOT</t>
  </si>
  <si>
    <t>OPR SWL, TUTUP TOKO, JEMPUT N2: SAKIT PERUT DAN PUASING, OPR SWL, KUMPURKAN UANG DEPOT</t>
  </si>
  <si>
    <t>OPR SWL, KUMPULKAN UANG DEPOT, ENTRY DATA</t>
  </si>
  <si>
    <t xml:space="preserve">PASANG MESIN CUCI, </t>
  </si>
  <si>
    <t>DEPOT, DANTI KONDENSATOR R/O, AMBIL PIPA2 DAN SELANG, SW1B, OPR SWL</t>
  </si>
  <si>
    <t>OPR SWL, PASANG SARINGAN MESIN CUCI, OPR SWL, TUTUP</t>
  </si>
  <si>
    <t>ENTRY DATA, OPR SWL, TUTUP</t>
  </si>
  <si>
    <t>dll, tdr, opr swl</t>
  </si>
  <si>
    <t>dll, buka toko, bereskn n2, antar n2 ke sekolah, sw1b, nad mau berhenti</t>
  </si>
  <si>
    <t>saringan air mesin cuci, jemput n2</t>
  </si>
  <si>
    <t xml:space="preserve">saringan air mesin cuci, </t>
  </si>
  <si>
    <t>antar n2, entry data, p rusdi tlp: tentang toko sw3 jk tdk zl pakai lagi, ENTRY DATA, KERJAKAN DAPUR</t>
  </si>
  <si>
    <t>KERJAKAN DAPUR, JEMPUT N2</t>
  </si>
  <si>
    <t>KERJAKAN DAPUR</t>
  </si>
  <si>
    <t>DLL, AKAI (TUTUP: CARI BRAKET AC), SW1B, MUHIB, SW1B, OPR SWL</t>
  </si>
  <si>
    <t>DLL, ZAHRA BANGUNAN, DR4S: FANTASI, AYAM SURABAYA</t>
  </si>
  <si>
    <t>ANTAR N2, TDR, DLL, AKAI: CARI BRAKET AC, ENTRY DATA, RAK DAPUR</t>
  </si>
  <si>
    <t xml:space="preserve">RAK DAPUR, </t>
  </si>
  <si>
    <t xml:space="preserve">JEMPUT N2, SW1BB, DLL, </t>
  </si>
  <si>
    <t>ANTAR N2, DRS: MANDIRI: KIRIM UANG ALI MEDAN, SW1B, PIPA DAPUR</t>
  </si>
  <si>
    <t xml:space="preserve">TDR, PIPA DAPUR, </t>
  </si>
  <si>
    <t>PIPA DAPUR, JEMPUT N2, PIPA DAPUR, ENTRY DATA</t>
  </si>
  <si>
    <t>BELI LABEL</t>
  </si>
  <si>
    <t>JALUR NANDA YAHBANG, CUTMAK, YG FISIKA MIPA</t>
  </si>
  <si>
    <t>ENTRY DATA, TDR, OPR SWL, ENTRY DATA, TDR</t>
  </si>
  <si>
    <t>DLL, JEMPUT ANI, KFC LAMNUONG, KIMIA FARMA, ANTAR ANI, SW1B</t>
  </si>
  <si>
    <t>ENTRY DATA, BARANG B/S ABC</t>
  </si>
  <si>
    <t>HERMES MALL, ULE KARENG, SW1B, DAPUR, DLL</t>
  </si>
  <si>
    <t>BARANG B/S ABC, DAPUR, AYAM LEPAS LAMNYONG, CARI TAS N2: PEUNAYONG, PASAR ACEH, HERMES MALL, ULE KARENG</t>
  </si>
  <si>
    <t>ANTAR N2, BUKA TOKO, TDR, RAPIKAN RUANG ATAS</t>
  </si>
  <si>
    <t>RAPIKAN RUANG ATAS, DRS: MANDIRI: UANG UTK WAHYU SISA SEWA TOKO, SW1B,</t>
  </si>
  <si>
    <t>JEMPUT N2, TDR, BERESKAN RUANG ATAS</t>
  </si>
  <si>
    <t>ENTRY DATA, KERJAKAN DAPUR</t>
  </si>
  <si>
    <t>MAKAN 15</t>
  </si>
  <si>
    <t>MINUM 4</t>
  </si>
  <si>
    <t>TELOR 10</t>
  </si>
  <si>
    <t>KERJAKAN DAPUR, DATANG SAPTA KOMPUTER, KERJAKAN DAPUR</t>
  </si>
  <si>
    <t>TDR, OPR SWL</t>
  </si>
  <si>
    <t>DLL, MASAK, RAPIKAN RUANG N2, TUTUP TOKO</t>
  </si>
  <si>
    <t>entry data, depot: bersihkan veser ke t3, sw3: ambil barang, sw1b, opr swl</t>
  </si>
  <si>
    <t>ANTAR N2, ENTRY DATA, rapikan ruang atas</t>
  </si>
  <si>
    <t>rapikan ruang atas, sales mestika barang retur dan ttitip</t>
  </si>
  <si>
    <t>jemput n2, sw1b, dll</t>
  </si>
  <si>
    <t>antar n2, srt pernyatan cot paya, SW1, RAPIKAN RUANG ATAS</t>
  </si>
  <si>
    <t>RAPIKAN RUANG ATAS, JEMPUT N2</t>
  </si>
  <si>
    <t>SW1B, TDR, RAPIKAN RUANG ATAS</t>
  </si>
  <si>
    <t>antar n2, sw1b, pr seni patung, fatih: antar pr, akai, bpr berlian, sw1b</t>
  </si>
  <si>
    <t>dll, tlp ani, golek, tlp ani, golek, opr swl, internet ttg senipatung, tutup, internet pr seni patung</t>
  </si>
  <si>
    <t>perb kaca mata n2</t>
  </si>
  <si>
    <t>pr seni patung</t>
  </si>
  <si>
    <t>rapikan barang2 ex sw3</t>
  </si>
  <si>
    <t>eric pulang cepat, malam minggu janji dgn ani</t>
  </si>
  <si>
    <t>dll, golek, dll</t>
  </si>
  <si>
    <t>ANTAR N2, DEPOT: DANTI MCB, SW3, TURUNKAN BARANG, SW1B, OPR SWL, datang berdikari, dll</t>
  </si>
  <si>
    <t>dll, tdr, jemput, n2</t>
  </si>
  <si>
    <t>ANGKAT KACA KE ATAS, RING ROAD: dek nis, ANGKAT KACA, OPR SWL</t>
  </si>
  <si>
    <t>ENTRY DATA, AYAM KAMPUNG:, SW1B, TV, OPR SWL</t>
  </si>
  <si>
    <t>OPR SWL, ENTRY DATA, OPR SWL, PASAR MALAM DI SEBELAH</t>
  </si>
  <si>
    <t>DEPOT, CEK MESIN R/O, SW3: TURUNKAN BARANG, SW1B, DLL</t>
  </si>
  <si>
    <t>DLL, TDR, BUKA TOKO, DLL, TDR, JEMPUT N2</t>
  </si>
  <si>
    <t>SW3: KUMPULKAN BARANG, SW1B:OPR SWL</t>
  </si>
  <si>
    <t>ENTRY DATA, TDR, DLL, GOLEK</t>
  </si>
  <si>
    <t>JALUR TOKO SEBELAH</t>
  </si>
  <si>
    <t>ANTAR N2, DLL, KUMPULKAN UANG DEPOT</t>
  </si>
  <si>
    <t>DLL, DANAMON PENAYONG:STOR KREDIT, SW1B, TDR</t>
  </si>
  <si>
    <t>JEMPUT N2, SW1B, RAPIKAN RUANG ATAS, OPR SWL, ENTRY DATA</t>
  </si>
  <si>
    <t>OPR SWL, GOLEK, DI TLP RINI, OPR SWL, TUTUP</t>
  </si>
  <si>
    <t>LAUK 13</t>
  </si>
  <si>
    <t>MAKAN SIANG 14</t>
  </si>
  <si>
    <t>SW3, SW1B:PASAR MALAM, OPR SWL</t>
  </si>
  <si>
    <t>DLL, TDR, DEPOT: CEK POMPA SUMUR, SW3: AMBIL BARANG</t>
  </si>
  <si>
    <t>OPR SWL, ENTRY DATA, JEMPUT HONDA ERIC DI PINGGIR KALI, MACAT RANTAI, KELUAR DGN ANI BATAS, ZAHRA BANGUNAN, AYAM KAMPUNG, SW1B, OPR SWL</t>
  </si>
  <si>
    <t>DLL, ENTRY DATA, DLL, PERB LAMPU BELAKANG L300, DLL</t>
  </si>
  <si>
    <t>DEPOT</t>
  </si>
  <si>
    <t>REK LITRIK</t>
  </si>
  <si>
    <t>LAMPU SIGN L300</t>
  </si>
  <si>
    <t>GEMPA SBLM SUBUH</t>
  </si>
  <si>
    <t>ANTAR N2, SW1B, INTERNET: ND, DEPOT: PIPA SUMUR</t>
  </si>
  <si>
    <t>MOLEN 10</t>
  </si>
  <si>
    <t>DEPOT, WARUNG MINANG, SW1B INTERNET: ND</t>
  </si>
  <si>
    <t>JEMPUT N2, SW1B, SW3: AMBIL BARANG, SW1B, DLL, OPR SWL, ENTR4Y DATA, TUTUP, PASAR MALAM</t>
  </si>
  <si>
    <t>ANTAR N2, SW1B, DLL, INTERNET: ND, ATM BSM DRS, SW1B, INTERNET: ND, BAKAR SAMPAH, DLL</t>
  </si>
  <si>
    <t>DLL, TDR, DLL, JEMPUT N2</t>
  </si>
  <si>
    <t>SW1B, DLL, BELI PAKAIAN DAN SEPATU N2 DI PASAR MALAM, DLL, ENTRY DATA</t>
  </si>
  <si>
    <t>ENTRY DATA, KP KERAMAT: JEMPUT RINI DAN WAT, AYAM KAMPUNG, ANTAR RINI DAN WATI, MY BREAD, SW1B</t>
  </si>
  <si>
    <t>BAKSO 20</t>
  </si>
  <si>
    <t>WARUNG MINANG 25, N2 5</t>
  </si>
  <si>
    <t>DLL, DEPOT: P2 TDK HIDUP, AMBIL BARANG SW3, SW1B, DLL</t>
  </si>
  <si>
    <t>TDR, WARUNG MINANG, SW1B, DLL, BAKSO NANGGRO, SW1B, IKAT MESIN CUCI</t>
  </si>
  <si>
    <t>TDR, BAKAR SAMPAH, ENTRY DATA</t>
  </si>
  <si>
    <t>ENTRY DATA, NAD PULANG JAM 9, OPR SWL</t>
  </si>
  <si>
    <t>ANTAR N2, DLL, BAYAR PAJAK BECAK, SW1B, TDR</t>
  </si>
  <si>
    <t>TUTUP TOKO, TDR, BUKA TOKO, DLL</t>
  </si>
  <si>
    <t>DLL, JEMPUT N2, SW1B, TLP ANI, DLL, ENTRY DATA</t>
  </si>
  <si>
    <t>DLL, RMH DANIL, PANTERIK : DEPAN RUMAH CUT MAK, MATAHARI</t>
  </si>
  <si>
    <t>MATAHARI, LINGKE: BAYAR REK LISTRIK, SW1B, TDR, OPR SWL</t>
  </si>
  <si>
    <t>EENTRY DATA, TV, OPR SWL</t>
  </si>
  <si>
    <t>MBAK MUL 30</t>
  </si>
  <si>
    <t>ENTRY DATA, MBAK MUL, TDR, OPR SWL, PASAR MALAM</t>
  </si>
  <si>
    <t>OPR SWL, SW3: AMBIL BARANG, SW1B: OPR SWL</t>
  </si>
  <si>
    <t>DLL, LAMPUUK, RINI DAN WATI BATAL</t>
  </si>
  <si>
    <t>LAMPUUK, SW1B: OPR SWL</t>
  </si>
  <si>
    <t>DLL, TV, OPR SWL</t>
  </si>
  <si>
    <t>DLL, SW3: AMBIL BARANG, DLL, JEMPUT N2</t>
  </si>
  <si>
    <t>SW1B, GOLEK, OPR SWL</t>
  </si>
  <si>
    <t>ANTAR N2, SW1B, DLL, KUMPULKAN UANG, DLL,</t>
  </si>
  <si>
    <t>ANTAR N2, SW1B, DATANG SAPTA: TTG REPORT UTK SEJAHTERA GALERY, KANTOR POLIS: PAJAK MAESTRO, DUNIA SELANG, DIPEONEGORO: RACUN TIKUS, SANQUA,</t>
  </si>
  <si>
    <t>SW1B, TDR, BAKAR SAMPAH, DLL</t>
  </si>
  <si>
    <t>JEMPUUT N2, TDR, DLL, ENTRY DATA</t>
  </si>
  <si>
    <t>ENTRYDATA, TV, OPR SWL</t>
  </si>
  <si>
    <t>ANTAR N2, ENTRY DATA, KUMPULKAN UANG</t>
  </si>
  <si>
    <t xml:space="preserve">TDR, RAPIKAN RUANG ATAS, </t>
  </si>
  <si>
    <t>JEMPUT N2, TV, RAPIKAN RUANG ATAS</t>
  </si>
  <si>
    <t>ENTRY DATA, NGOBROL DGN SULAIMAN DEPOT, OPR SWL</t>
  </si>
  <si>
    <t>KENAPA DI JOURNAL TGL 31/1/13 MUNCUL TGL 1/1/13</t>
  </si>
  <si>
    <t>ANTAR N2, TDR, ENTRY DATA, KEUANGAN, DLL</t>
  </si>
  <si>
    <t>DLL, BELI LPG, DLL, TDR, DATANG SAPTA</t>
  </si>
  <si>
    <t>SAPTA, JEMPUT N2, GOLEK, RAPIKAN RUANG ATAS, OPR SWL</t>
  </si>
  <si>
    <t>ENTRY DATA, TDR, OPR SWL, ENTRY DATA</t>
  </si>
  <si>
    <t>IKAT RAK, JK GEMPA</t>
  </si>
  <si>
    <t>ANTAR N2, ENTRY DATA, KEUANGAN, AJN, SW1B</t>
  </si>
  <si>
    <t>JEMPUT N2, ENTRY DATA, DLL</t>
  </si>
  <si>
    <t>DLL, ENTRY DATA, OPR SWL</t>
  </si>
  <si>
    <t>ENTRY DATA, AAN DATANG, RAPIKAN ATAS</t>
  </si>
  <si>
    <t>IBU LAMBHUK TLP: SAY HELLO SAJA, AQUA PROFF ATAP KANOPI, TDR, DLL</t>
  </si>
  <si>
    <t>RAPIKAN ATAS, WARUNG MINANG, DEPOT: FANTI FILETER P3A DAN P3B, AQUA PROFF ATAP KANOPI</t>
  </si>
  <si>
    <t>MAKAN SIANG 3X: 42, N2:5</t>
  </si>
  <si>
    <t>BAT MIO 125, BUSI MIO 12</t>
  </si>
  <si>
    <t>DRS: BELI BAT MIO, SW1B, TLP PANDI DESIGN WEB, PERB KACAMATA N2, BAKAR SAMPAH, OPR SWL</t>
  </si>
  <si>
    <t>OPR SWL, GOLEK, OPR SWL</t>
  </si>
  <si>
    <t>WARUNG PADANG, DLL, PERB MIO, GOLEK</t>
  </si>
  <si>
    <t>DLL, TLP RAHMAT: TTG DESIGN WEB, TLP BAHROL: TTG IP PUBLIK, GOLEK, DLL</t>
  </si>
  <si>
    <t>dll, ngomong ttg rini dgn nad, datang bahrol silaturrahmi</t>
  </si>
  <si>
    <t>jemput n2, perb mio, opr swl</t>
  </si>
  <si>
    <t>ANTAR N2, DLL, kir l300, sw1b, siapkan makan siang n2</t>
  </si>
  <si>
    <t>TANAHABANG.COM</t>
  </si>
  <si>
    <t>FASIONGROSIR.COM</t>
  </si>
  <si>
    <t>opr swl, entry data, TDR, OPR SWL</t>
  </si>
  <si>
    <t>ANTAR N2, DLL, PERB MIO</t>
  </si>
  <si>
    <t>SW1B, DLL, TDR, OPR SWL</t>
  </si>
  <si>
    <t>DLL, JEMPUT N2</t>
  </si>
  <si>
    <t>DLL, PASANG LAMPU DI KANOPI, DLL, OPR SWL</t>
  </si>
  <si>
    <t>ANTAR N2,DRS: BELI MATA GERGAJI BESI,  DLL, SILIKON ATAP KANOPI, RAPIKAN RUANG ATAS</t>
  </si>
  <si>
    <t>SW1B, PERB MIO, OPR SWL</t>
  </si>
  <si>
    <t>ANTAR N2, TDR, DLL, RAPIKAN RUANG ATAS</t>
  </si>
  <si>
    <t>DLL, PUTRI MINANG, SW1B, DLL, JEMPUT N2</t>
  </si>
  <si>
    <t>OPR SWL, MBAK MUL, SW1B, TV, OPR SWL, DATANG SYAWAL DAN TASLIM</t>
  </si>
  <si>
    <t>RAPIKAN RUANG ATAS, TDR, DLL, JMEPUT N2</t>
  </si>
  <si>
    <t>SW1B, RAPIKAN RUANG ATAS, TAMBAL KANOPI, OPR SWL</t>
  </si>
  <si>
    <t>OPR SWL, TLP RINI, OPR SWL</t>
  </si>
  <si>
    <t>ANTAR N2, DLL, RAK DI RUANG N2</t>
  </si>
  <si>
    <t xml:space="preserve">TDR, DLL, </t>
  </si>
  <si>
    <t>JEMPUT N2, TDR, OPR SWL</t>
  </si>
  <si>
    <t>ANTAR N2, DLL, RAPIKAN K NANDA, JEMPUT N2, DLL</t>
  </si>
  <si>
    <t>OPR SWL, FUNLAND, OPR SWL</t>
  </si>
  <si>
    <t>RINI BATALI NIKAH, DLL, TLP RIS TTG RENCANA KIOS ONLINE, TDR</t>
  </si>
  <si>
    <t>BRC BELAKANG, DLL, OPR SWL</t>
  </si>
  <si>
    <t>TDR, DLL, BRC BELAKANG</t>
  </si>
  <si>
    <t>ANTAR N2, DRS: BUKU GBR, SW1B, BERESKN RUANG ATAS</t>
  </si>
  <si>
    <t>OPR SWL, TDR, DLL, OPR SWL, BERESKAN RUANG ATAS, TV, TDR</t>
  </si>
  <si>
    <t>TDR, DLL, ANGKAT SPRING BED BESAR KE ATAAS, DLL</t>
  </si>
  <si>
    <t>DLL, BAKAR SAMPAH, OPR SWL</t>
  </si>
  <si>
    <t>MINTA BANTU UMMI NADIA CALON ISTRI, TTG PENGGANTI ERIC, TDR, JEMPUT N2</t>
  </si>
  <si>
    <t>PASANG JARINGAN LANGSUNG UTK PC KASIR DAN LAPTOP DI KSR2</t>
  </si>
  <si>
    <t>ANTAR N2, DEPOT: TANYA MURSALIN TTG JEMPUT UTANG DAN GALON, SW1B, ENTRY DATA</t>
  </si>
  <si>
    <t>PERB MIO, DLL, OPR SWL</t>
  </si>
  <si>
    <t>SENIN</t>
  </si>
  <si>
    <t>SELSA</t>
  </si>
  <si>
    <t>DEPOT STOP ANTAR</t>
  </si>
  <si>
    <t xml:space="preserve">DLL, KE CUT MAK: TTG CALON ISTRI, </t>
  </si>
  <si>
    <t>SW1B, DLL</t>
  </si>
  <si>
    <t>ERIC TDK LAGI MASUK</t>
  </si>
  <si>
    <t>PERB MIO</t>
  </si>
  <si>
    <t>PERB MIO, OPR SWL</t>
  </si>
  <si>
    <t>LAMTEMEN: AMBIL PAJAK, PANTERIK: BELI PULSA SMART, DATANG KEL ERIC TTG UTANG KERETA, DLL</t>
  </si>
  <si>
    <t>JEMPUT N2, DLL, BAHROL DATANG</t>
  </si>
  <si>
    <t>BAHROL DATANG, OPR SWL, LIDA TDK MASUK</t>
  </si>
  <si>
    <t>ANTAR N2, TDR, ENTRY DATA, DLL, ADIRA: TELAT BAYAR CCLAN LAPTOP TERAKHIR</t>
  </si>
  <si>
    <t>ANTAR N2, DEPOT: MINTA MURSALI JEMPUT GALON DAN UTANG, SW1B, PERB MIO</t>
  </si>
  <si>
    <t>PERB MIO, JEMPUT N2, PERB MIO</t>
  </si>
  <si>
    <t>ANTAR N2, MHD, DLL, PERB MIO, KE FATIH ACARA BNI (SDH SELESAI), SW1B, DLL</t>
  </si>
  <si>
    <t>UANG UTK K LINA</t>
  </si>
  <si>
    <t>TDR, ENTRY DATA, NEKMU DATANG, KKK ERIC ANTAR UANG KERETA ERIC, BSM, JEMPUT N2</t>
  </si>
  <si>
    <t>BERSIHKN R ATAS, OPR SWL, ENTRY DATA</t>
  </si>
  <si>
    <t>PASANG ODBC DI ACER MAROON</t>
  </si>
  <si>
    <t>ENTRY DATA, DLL, OPR SWL, BELI STIMUNO</t>
  </si>
  <si>
    <t>ANTAR N2, ENTRY DATA, JEMPUT N2</t>
  </si>
  <si>
    <t>SW1B, DLL,  BLANGCUT: KENDURI RMH BARU, PENAYONG: KACA MATA SERAP N2,</t>
  </si>
  <si>
    <t>PENAYONG, SW1B, DLL, ENTRY DATA</t>
  </si>
  <si>
    <t>PASANG KABEL UTP KE LAPTYOP MAROON</t>
  </si>
  <si>
    <t>p jamaluddin lam bada</t>
  </si>
  <si>
    <t>mbak mul 25</t>
  </si>
  <si>
    <t>putri minang 11</t>
  </si>
  <si>
    <t>juce n2 10</t>
  </si>
  <si>
    <t xml:space="preserve">antar lunch n2, putri minang, rapikan gudang, tdr, </t>
  </si>
  <si>
    <t>opr swl, tutup, beli martabak</t>
  </si>
  <si>
    <t>antar n2, tdr, rapikan gudang, antar lunch n2</t>
  </si>
  <si>
    <t>sw1b, putri minag, rapikan gudang</t>
  </si>
  <si>
    <t>antar n2, sw1b, tdr, buka toko, tdr, rapikan ruang atas, lambada: lihat lokasi toko utk depot, sw1b, mbak mul</t>
  </si>
  <si>
    <t>jemput n2, rapikan gudang</t>
  </si>
  <si>
    <t>pasang rak gudang, meja rias di ktidur</t>
  </si>
  <si>
    <t>ke lambada, antar uang p rusdi, lunch n2</t>
  </si>
  <si>
    <t>uang p rusdi, b/u, kong guan</t>
  </si>
  <si>
    <t>rak gudang, rak barang exp, rak gudang bawah</t>
  </si>
  <si>
    <t>pasang rak gudang, meja rias di ktidur, beli bubur, opr swl</t>
  </si>
  <si>
    <t>beli sarapan di acadek, pasang rak gudang, meja rias di ktidur</t>
  </si>
  <si>
    <t>ENTRY DATA, dll, opr swl</t>
  </si>
  <si>
    <t>opr swl, buka bak becak</t>
  </si>
  <si>
    <t>opr swl, antar mursalin ke depot (mur antar becak ke baet)</t>
  </si>
  <si>
    <t>jemput n2, sw1b, rak gudang /selatan: lubangi dinding, opr swl</t>
  </si>
  <si>
    <t>antar n2, tdr, dll, rak gudang (pasang besi siku dan susun), antar lunch n2</t>
  </si>
  <si>
    <t>putri minagn, rapikan gudang</t>
  </si>
  <si>
    <t>dll, jemput n2, tdr, opr swl</t>
  </si>
  <si>
    <t>antar n2, entry data, LUNCH N2</t>
  </si>
  <si>
    <t>DLL, JEMPUT N2, N2 IKUT BUNDA, RAPIKAN GUDANG</t>
  </si>
  <si>
    <t>PUTRI MINANG, SW1B, TDR, RAPIKAN RUANG ATAS, DLL</t>
  </si>
  <si>
    <t>makan siang, lauk 20</t>
  </si>
  <si>
    <t>BUNDA ANTAR N2, buka toko, dll, drs: copy bpkb, atm bsm, sw1b, kumpulkan uang, penayong: stor danamon, bpr berlian: antar copy bpkb, sw1b, dll</t>
  </si>
  <si>
    <t>KUMPULKAN UANG: TANJUNG SELAMAT: ANTAR UANG SEWA KE P RUSDI, DEPOT, SW1B, DLL, OPR SWL</t>
  </si>
  <si>
    <t>OPR SWL, ENTRY DATA</t>
  </si>
  <si>
    <t>TLP CUT</t>
  </si>
  <si>
    <t>OPR SWL, ENTRY DATA, DLL, OPR SWL</t>
  </si>
  <si>
    <t>NOTARIS JL MIBO, LAMPENERUT: MAKAN DGN KEUCHIK, GEUCEU ANTAR KEUCIK, SW1B, DLL, JEMPUT N2</t>
  </si>
  <si>
    <t>ATAP BELAKANG, DLL</t>
  </si>
  <si>
    <t>MINGGU</t>
  </si>
  <si>
    <t>OPR SWL, DLL, TDR, OPR SWL</t>
  </si>
  <si>
    <t xml:space="preserve">ATAP BELAKANG, </t>
  </si>
  <si>
    <t>MAKAN SIANG, DRS: BELI DINABOLT, ATAP BELAKANG, TDR</t>
  </si>
  <si>
    <t>HEATER K MANDI, DLL, BELI MI GORENG, DLL, OPR SWL</t>
  </si>
  <si>
    <t xml:space="preserve">ENTRY DATA, KOTA, </t>
  </si>
  <si>
    <t>KAMPUNG JAWA: AMBIL BAUT RMH SETTLE, PENAYONG, SW1B, TDR</t>
  </si>
  <si>
    <t>ATAP BELAKANG, DLL, OPR SWL</t>
  </si>
  <si>
    <t>ANTAR N2, TDR, DLL, DRS: BELI MATERAI, SW1B, BUKOPIN SIMPANG LIMA: TERIMA UANG 15 DR DEK KUS, LHONG RAYA: NOTARIS,</t>
  </si>
  <si>
    <t>KFC, FATIH, LAMPENERUT: INDMARCO, ANJ, TOKO BUKU ABC, EFENDI, DINAS PARIWISATA KUTA ALAM, PENANAMAN MODAL &amp; INVESTASI PENAYONG, SW1B,TDR,DLL</t>
  </si>
  <si>
    <t>DLL, PUTRI  MINAG, OPR SWL</t>
  </si>
  <si>
    <t>DLL, ATAP BELAKANG, MBAK MUL, FATIH, KEUCIK GEUCEU</t>
  </si>
  <si>
    <t xml:space="preserve">JEMPUT N2, KEUAQNGAN, TDR, </t>
  </si>
  <si>
    <t>RAK BELAKANG, BARANG NON MOVING DI DEKAT EXP</t>
  </si>
  <si>
    <t>KFC 25</t>
  </si>
  <si>
    <t>NASI PUTIH 5</t>
  </si>
  <si>
    <t>MIE 6, KANTONG BELAKANG KANAN</t>
  </si>
  <si>
    <t>ANTAR N2, TDR, DLL, B/U, DLL, KFC, FATIH, WARUNG MINANG, SW1B</t>
  </si>
  <si>
    <t>AMBIL MIO DI PUSTAKA WIL, SW1B: BPR BERLIAN DATANG, ANTAR MIO, SW1B, RAK GALON BELAKANG, OPR SWL</t>
  </si>
  <si>
    <t>SW1A, NGOBROL DGN LIDA, DLL, TDR, JEMPUT N2</t>
  </si>
  <si>
    <t>ANTAR N2, TDR, DLL, GROBROL DGN LIDA, FATIH</t>
  </si>
  <si>
    <t>OPR SWL, TLP CUT KEMALA, IBU TOKO SATRIA COL, OPR SWL</t>
  </si>
  <si>
    <t xml:space="preserve"> </t>
  </si>
  <si>
    <t>A</t>
  </si>
  <si>
    <t>B</t>
  </si>
  <si>
    <t>D</t>
  </si>
  <si>
    <t>E</t>
  </si>
  <si>
    <t>F</t>
  </si>
  <si>
    <t>G</t>
  </si>
  <si>
    <t>H</t>
  </si>
  <si>
    <t>I</t>
  </si>
  <si>
    <t>J</t>
  </si>
  <si>
    <t>K</t>
  </si>
  <si>
    <t>L</t>
  </si>
  <si>
    <t>N</t>
  </si>
  <si>
    <t>O</t>
  </si>
  <si>
    <t>Q</t>
  </si>
  <si>
    <t>R</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</si>
  <si>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</si>
  <si>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</si>
  <si>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</si>
  <si>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</si>
  <si>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</si>
  <si>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</si>
  <si>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</si>
  <si>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</si>
  <si>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</si>
  <si>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</si>
  <si>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</si>
  <si>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</si>
  <si>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</si>
  <si>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</si>
  <si>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</si>
  <si>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</si>
  <si>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</si>
  <si>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</si>
  <si>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</si>
  <si>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</si>
  <si>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</si>
  <si>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</si>
  <si>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</si>
  <si>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</si>
  <si>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</si>
  <si>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</si>
  <si>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</si>
  <si>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</si>
  <si>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</si>
  <si>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</si>
  <si>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</si>
  <si>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</si>
  <si>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</si>
  <si>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antar n2, tdr, seng dinding belakang, bpr berlian: antar domisili, sw1b, seng dinding belakang</t>
  </si>
  <si>
    <t>tdr, bpr berlian: ttg kontrak</t>
  </si>
  <si>
    <t>bpr berlian: cek network, jemput n2, rmh p rusdi: antar sewa, sw1b, dll, atap belakang, opr swl</t>
  </si>
  <si>
    <t xml:space="preserve">TDR, RAK GALON DAN ATAP BELAKANG, DEPOT: P2, SW1B, ATAP BELAKANG, </t>
  </si>
  <si>
    <t xml:space="preserve">JEMPUT N2, DLL, </t>
  </si>
  <si>
    <t>dll, beli nasi gurih ke kaju, tdr, dinding dan panggung gudang belakang</t>
  </si>
  <si>
    <t>gudang belakang, tdr, keuangan</t>
  </si>
  <si>
    <t>antar n2 marching ban, pintu gudang belakang dan dinding, jemput n2</t>
  </si>
  <si>
    <t>dinding belakang, opr swl</t>
  </si>
  <si>
    <t>opr swl, lida tdk masuk</t>
  </si>
  <si>
    <t>gudang belakang</t>
  </si>
  <si>
    <t>ANTAR N2, MHD, SW1B, TDR, BUKA TOKO, TDR, DLL, KFC, FATIH, SW1B</t>
  </si>
  <si>
    <t>ANTAR N2, MHD, SW1B, TDR, BUKA TOKO, NGOMONG DGN LIDA TTG KOS ANI, AJARI LIDA TIMBANG GULA, DLL</t>
  </si>
  <si>
    <t>RAPIKAN GUDANG BELAKANG, UKUR POSISI RAK GUDANG BELAKANG, GUDANG TIMUR BAWAH, GUDANG BARANG EXP ATAS, TDR, JEMPUT N2</t>
  </si>
  <si>
    <t>KFR, FATIH, WARUNG MINANG, SW1B, BPR BERLIAN (PROBLEM NETWORK, TLH DIPERB P FIRMAN), PASAR ACEH, JEMPUT ANI, SW1B, TDR, JEMPUT N2</t>
  </si>
  <si>
    <t>MBAK MUL, SXW1B, DLL, ANTAR ANI, SW1B, OPR SWL</t>
  </si>
  <si>
    <t>keuangan., KUMPULKAN SMPAH, KOTAK DAN BOTOL KE GUDANG BELAKANG, OPR SWL, SUSUN RAK BARANG EX</t>
  </si>
  <si>
    <t xml:space="preserve">SUSUN RAK BARANG EXP, TDR, DITEGUGUR KRN BUKA TOKO SAAT CERAMAH MAULID DI MENASAH, TUTUP TOKO JAM 9, TDR, MASUKKAN KERETA, PINDAHKAN MOBIL </t>
  </si>
  <si>
    <t>OPR SWL, LIDA GAK MASUK, ENTRY DATA</t>
  </si>
  <si>
    <t>JEMPUT N2, SW1B, AYAM LEPAS, MBAK MUL, SW1B, RAK KMR ERIC, OPR SWL</t>
  </si>
  <si>
    <t xml:space="preserve">DLL, TDR, RAK RUANG ERIC, </t>
  </si>
  <si>
    <t>DLL, BSM: UANG TUKAR, SW1B, KEUANGAN, ANTAR N2 (KRG SEHAT), SW1B, GOLEK, DATANG TAMU BANK MEGA JKT, GOLEK</t>
  </si>
  <si>
    <t>TDR, RAK KMR ERIC, FATIH ANTAR UANG TABUNGAN BNI N2, SW1B, TDR, JEMPUT N2</t>
  </si>
  <si>
    <t>DLL, BUKA TOKO, KFC, ANTAR N2, SW1B, DLL, TDR, SALES MORINAGA, WARUNG MINANG</t>
  </si>
  <si>
    <t>RAK KMR ERIC, OPR SWL</t>
  </si>
  <si>
    <t>OPR SWL, ENTRY DATA, TUTUP, LKAMNYONG, BELI BUAH</t>
  </si>
  <si>
    <t>CEK MURSALIN BUKA JAM BERAPA?</t>
  </si>
  <si>
    <t>BAK PROGRAM DAN TOOL LAINNYA DR PC KSR1</t>
  </si>
  <si>
    <t>ANTAR N2, ENTRY DATA, KFC, FATIH, WARUNG MINANG, ENTRY DATA</t>
  </si>
  <si>
    <t>KFC 20.5</t>
  </si>
  <si>
    <t>TDR, BUKA TOKO, ENTRY DATA, JEMPUT N2</t>
  </si>
  <si>
    <t>SW1B, RAK KMR ERIC, OPR SWL</t>
  </si>
  <si>
    <t>OPR SWL, ENRTY DATA, WARUNG MINANG, DLL, OPR SWL</t>
  </si>
  <si>
    <t>BUKA TOKO, BAKAR SAMPAH, DLL</t>
  </si>
  <si>
    <t>OPR SWL, RAPIKAN GUDANG, TUTUP TOKO, MAKAN DEKAT AYAM LEPAS: ZL, N2, LD</t>
  </si>
  <si>
    <t>RAK KMR ERIC, GOLEK, OPAL DATANG, OPR SWL</t>
  </si>
  <si>
    <t>WARUNG MINANG, RAK KMR ERIC, TDR, DLL</t>
  </si>
  <si>
    <t xml:space="preserve">antar n2, mhd, sw1b, buka toko, kumpulkan baarang exp indm, dll, kfc, </t>
  </si>
  <si>
    <t>fatih, sw1b, tdr, dll, jemput ani, jemput n2</t>
  </si>
  <si>
    <t>warung nenek, sw1b, antar ani, sw1b</t>
  </si>
  <si>
    <t>opr swl, ngomong dengan ibu sebelah ttg calon istri, dll, keluarkan kardus, opr swl</t>
  </si>
  <si>
    <t xml:space="preserve">ENTRY DATA, dll, beli kari, </t>
  </si>
  <si>
    <t>rapikan kmr erc</t>
  </si>
  <si>
    <t>rapikan kmr erc, opr swl</t>
  </si>
  <si>
    <t>dll, enty data, OPR SWL, ENTRY DATA</t>
  </si>
  <si>
    <t>OPR SWL, ENTRY DATA, LIDA GAK MASUK</t>
  </si>
  <si>
    <t xml:space="preserve">ND LIBUR, ENTRY DATA, NGOMONG DGN NAD TTG  ANI, LAMPINENG 3IN1: FANDY, </t>
  </si>
  <si>
    <t>LAMPINEUNG, SW1B, TDR, KMR UTK MURSALIN</t>
  </si>
  <si>
    <t>antar n2, mhd, depot: info mursalin tutup depot, sw1b, tdr, buka toko, the palace: training</t>
  </si>
  <si>
    <t xml:space="preserve">efendy, zikra, jemput n2, sw1b, tdr, ema makcik datang, lamreung: tinjau toko utk depot, </t>
  </si>
  <si>
    <t>lambada, sw1b, tdr, belajar joomla</t>
  </si>
  <si>
    <t>dll, pangkas</t>
  </si>
  <si>
    <t>ANTAR N2, TDR, ENTRY DATA,</t>
  </si>
  <si>
    <t xml:space="preserve">antar n2, depot: mursalin ttg gaji di swl, rmh prusdi: tdk ada orang, sw1b, dll, the palace: fandy, </t>
  </si>
  <si>
    <t>jemput n2, sw1b, tdr, buka toko, smart, drs: beli rantang, rmh p rusdi: antar uang, sw1b: tdr</t>
  </si>
  <si>
    <t>tdr, belajar joomla</t>
  </si>
  <si>
    <t>dll, ibu sebelah ttg janda lambaroangan, dll, opr swl</t>
  </si>
  <si>
    <t>bimbingan, sediakan hp dgn krtu kartu masing2 oprator, opr pasang iklan</t>
  </si>
  <si>
    <t>sms bimbingan, kami akan hub anda</t>
  </si>
  <si>
    <t>opr</t>
  </si>
  <si>
    <t>telkomsel</t>
  </si>
  <si>
    <t>indosat</t>
  </si>
  <si>
    <t>xl</t>
  </si>
  <si>
    <t>smart</t>
  </si>
  <si>
    <t>halo, sump, as</t>
  </si>
  <si>
    <t>im3</t>
  </si>
  <si>
    <t>0812, 0811, 0852, 0823?</t>
  </si>
  <si>
    <t>loc menu:</t>
  </si>
  <si>
    <t>fruit shop?</t>
  </si>
  <si>
    <t>austalian park</t>
  </si>
  <si>
    <t>di menu type</t>
  </si>
  <si>
    <t>note</t>
  </si>
  <si>
    <t>parrent item</t>
  </si>
  <si>
    <t>ordering</t>
  </si>
  <si>
    <t>template style</t>
  </si>
  <si>
    <t>buat renc design web (flow chart)</t>
  </si>
  <si>
    <t>lnk type option</t>
  </si>
  <si>
    <t>tadi ada contac as, dimana</t>
  </si>
  <si>
    <t>tadi asa image, dimana jumpa</t>
  </si>
  <si>
    <t>pelajari login, dll di front page</t>
  </si>
  <si>
    <t>pelajari link di text di frpnt page</t>
  </si>
  <si>
    <t>fungsi virtumart</t>
  </si>
  <si>
    <t>di mana link virtumart</t>
  </si>
  <si>
    <t>jmeput n2, mibo: notaris: balik sabtu, sw1b, tdr, dll</t>
  </si>
  <si>
    <t>pelajari joomla, buka toko, dll, drs::pulsa hp,ke mibo: notaris, ktnya diantar senin</t>
  </si>
  <si>
    <t>batoh: di tempat ris, sw1b, tdr</t>
  </si>
  <si>
    <t>pelajari joomla</t>
  </si>
  <si>
    <t>belajar joomla, opr swl</t>
  </si>
  <si>
    <t>sub page</t>
  </si>
  <si>
    <t>pelajari jomla, rencanakan contain web, opr swl, mie lam nyong</t>
  </si>
  <si>
    <t>antar n2, bsm: stor uang 3jt, sw1b, dll,</t>
  </si>
  <si>
    <t xml:space="preserve">jemput n2, bahan kiosaceh, datang ibu irma notaris, </t>
  </si>
  <si>
    <t>draft kiosaceh, tdr, draft kiosaceh, opr swl</t>
  </si>
  <si>
    <t>opr swl, dll, opr swl, sapta singgah ttg ippower, tv</t>
  </si>
  <si>
    <t>draft kiosaceh, mhd, depot:ambil kunci, dll, opr swl</t>
  </si>
  <si>
    <t>opr swl, draft kios aceh, opr swl</t>
  </si>
  <si>
    <t>dll, draft kios aceh</t>
  </si>
  <si>
    <t xml:space="preserve">draft kios aceh, tdr, </t>
  </si>
  <si>
    <t>sarung tangan 5</t>
  </si>
  <si>
    <t>sw1b, dll, tdr, traning rida, ke geuceu, bersihkan hal</t>
  </si>
  <si>
    <t>datang notaris, sw1b, jumpa lina, opr swl</t>
  </si>
  <si>
    <t>opr swl, tdr, tlp lina, opr swl, tutup, tlp lina, tv, dll</t>
  </si>
  <si>
    <t>jum at</t>
  </si>
  <si>
    <t>antar n2, bsm, sw1b, dll, jemput n2</t>
  </si>
  <si>
    <t>antar n2, tdr, dll, danamon, kfc, fatih, sw1b, jomla</t>
  </si>
  <si>
    <t>antar n2, sw1b, dll, kfc, fatih</t>
  </si>
  <si>
    <t>sw1b, jomla, opr swl</t>
  </si>
  <si>
    <t>geuceu, sw1b, opr swl</t>
  </si>
  <si>
    <t>antar n2, dll, kfc, fatih</t>
  </si>
  <si>
    <t>dll, rek listrik, jemput n2</t>
  </si>
  <si>
    <t>opr swl, dll, simpang mesra: bakso, opr swl, Tlp lina</t>
  </si>
  <si>
    <t>opr swl, jomla, opr swl</t>
  </si>
  <si>
    <t>buat web,</t>
  </si>
  <si>
    <t>buat web, tlp fandy 30mnt: ttg tempat isi nilai stock, buat web</t>
  </si>
  <si>
    <t>jemput n2, dll, buat web, opr swl</t>
  </si>
  <si>
    <t>opr swl, buat web, opr swl, buat web</t>
  </si>
  <si>
    <t>tutup, tdr, buka toko, jomla: konsultasi fandy via tlp 15mnt ttg tdk bisa save data brang, dll</t>
  </si>
  <si>
    <t>sw1b, dll, tlp fandy: konsultasi: 1/2 jam ttg start awal krn jomla sdh tercopy dan vmart, dll, jemput n2</t>
  </si>
  <si>
    <t>entry data, mi lamnyong</t>
  </si>
  <si>
    <t>mi 47, nasi putih 3</t>
  </si>
  <si>
    <t>entry data, desgn web, tdr</t>
  </si>
  <si>
    <t>tdr, dll, mhd, sw1b, dll</t>
  </si>
  <si>
    <t>design web, tdr</t>
  </si>
  <si>
    <t>entry data, opr swl,</t>
  </si>
  <si>
    <t>antar n2, sw1b, tdr, dll, entry data, linke: perb hp, kfc, fatih, sw1b, dll</t>
  </si>
  <si>
    <t>dll, jemput n2,</t>
  </si>
  <si>
    <t>sw1b, dll, golek, opr swl, dll</t>
  </si>
  <si>
    <t>antar n2, golek, lina masuk kerja, dll, kfc, fatih, sw1b</t>
  </si>
  <si>
    <t>dll, entry data, opr swl</t>
  </si>
  <si>
    <t>dll, lambada: p jamal, ttg batal depot, jemput n2</t>
  </si>
  <si>
    <t>mibo: notaris, laris jaya: jumpai dek kus: ttg rincian biaya, surabi, sw1b, opr swl</t>
  </si>
  <si>
    <t>surabi 43, sdk 2, n2 5</t>
  </si>
  <si>
    <t>bbm inova 50</t>
  </si>
  <si>
    <t>antar n2, tdr, dll, tlp icut, kfc, fatih, sw1b</t>
  </si>
  <si>
    <t>sw1b, dll, tdr, jomla</t>
  </si>
  <si>
    <t>opr swl, dll, tdr, opr swl, tv, jomla</t>
  </si>
  <si>
    <t>dll, tdr, jomla, jemput n2</t>
  </si>
  <si>
    <t xml:space="preserve">dll, </t>
  </si>
  <si>
    <t>jomla, jemput n2, sw1b, jomla</t>
  </si>
  <si>
    <t>jomla</t>
  </si>
  <si>
    <t>jomla, tdr, opr swl</t>
  </si>
  <si>
    <t>antar n2, bsm, sw1b, jomla, kfc, fatih, sw1b</t>
  </si>
  <si>
    <t>tutup toko, tdr, dll, p ulis</t>
  </si>
  <si>
    <t>p ulis, golek, jomla</t>
  </si>
  <si>
    <t>dll, jomla</t>
  </si>
  <si>
    <t>tdr, warung padang, sw1b, jomla, tdr</t>
  </si>
  <si>
    <t>tdr, jomla</t>
  </si>
  <si>
    <t>dll, geuceu (pengukuran), ktr desa geuceu tutup, anj</t>
  </si>
  <si>
    <t>sw1b, tdr, jomla</t>
  </si>
  <si>
    <t>jomla, opr swl</t>
  </si>
  <si>
    <t>jomla, tdr, opr swl, makan di nasi uduk lambong</t>
  </si>
  <si>
    <t>entry data, opr swl</t>
  </si>
  <si>
    <t>antar n2, tdr, entry data, kfc, bpr berlian, ktr keuchik geuceu dan rmh: titip akte</t>
  </si>
  <si>
    <t xml:space="preserve">jemput n2, </t>
  </si>
  <si>
    <t>geuce, ktr xl: pocut baren, kp laksana, jambotape, ulekareng: inti sell, ktr pos linke, sw1b, tdr</t>
  </si>
  <si>
    <t>ANTAR N2, TDR, DLL, FATIH</t>
  </si>
  <si>
    <t>SW1B, TDR, UPDATE DATA KELOMPOK BARANG DI BPOS, DATANG P RUSLI TANJUNG DAYAH</t>
  </si>
  <si>
    <t>P RUSLI T/D, JEMPUT N2, SW1B, BPOS KELOMPOK BAARANG, ENTRY DATA</t>
  </si>
  <si>
    <t>BACA BUKU TEMPLETE JOMLA, DLL, OPR SWL, TV</t>
  </si>
  <si>
    <t>BAT PIMPONG</t>
  </si>
  <si>
    <t>ANTAR SEWA TOKO P RUSDI, SW1B, JOMLA, BUKU TEMPLETE JOMLA</t>
  </si>
  <si>
    <t>antar n2, bSM: tukar uang, entry data, JOMLA, FATIH</t>
  </si>
  <si>
    <t>TDR, JOMLA, TDR, JEMPUT N2</t>
  </si>
  <si>
    <t>ENTY DATA, TV, OPR SWL</t>
  </si>
  <si>
    <t>BAHROL, DLL, OPR SWL, TV</t>
  </si>
  <si>
    <t>BAKSO ANTON, SW1B, TDR, KELOMPOK DATA, DATANG BAHROL SILATURRAHMI</t>
  </si>
  <si>
    <t xml:space="preserve">KELOMPOK DATA, TDR, </t>
  </si>
  <si>
    <t>ANTAR N2, ENTRY DATA, KELOMPOK BARANG, LUNCH N2</t>
  </si>
  <si>
    <t>ANTAR N2, SW1B, BUKA TOKO, TDR, KELOMPOK DATA, LUCH N2, SW1B, DLL, TUTP</t>
  </si>
  <si>
    <t>KEL BARANG, BUKA TOKO, TDR, KEL BRANG, JEMPUT N2</t>
  </si>
  <si>
    <t>SW1B, DLL, KEL BARANG</t>
  </si>
  <si>
    <t>KELOMPOK BARANG, TDR, OPR SWL, KELOMPOK BARANG, TV</t>
  </si>
  <si>
    <t>TLP P AWAL PLN, DLL, TLP P AWAL PLN, DLL</t>
  </si>
  <si>
    <t>KELOMPOK BARANG, DLL, OPR SWL, TV</t>
  </si>
  <si>
    <t>ANTAR N2 (TDK JADI MARCHING BAND),  DLL, KELOMPOK BARANG</t>
  </si>
  <si>
    <t>KELO BARANG,  NEKMU DATANG, TANYAKAN UANGNYA,  GOLEK, TLP PAK AWAL PLN</t>
  </si>
  <si>
    <t>DLL, TDR, DEPOT: BONGKAR KABEL, AMBIL GALON</t>
  </si>
  <si>
    <t>DEPOT, SW1, KELOMPOK NBARNANG</t>
  </si>
  <si>
    <t>JELASKN KE RIDHA TTG PGW.TXT</t>
  </si>
  <si>
    <t>cek actife x di master agar cam 3 bisa on di laptop ini; cek spbu terakhir di pc kasir, copykan program kasir dan dbase dan lainnya yg perlu di bak</t>
  </si>
  <si>
    <t>antar n2, entry data, luncah n2, tlpbunda jihan ttg calon istri</t>
  </si>
  <si>
    <t>telp bunda jihan, entrydata, tdr, jomla,jemput n2</t>
  </si>
  <si>
    <t>kelp barnag, dll, opr swl</t>
  </si>
  <si>
    <t>pasang segera cctv dan perekamnya utk lihat apk pegawai sibuk dgn tv</t>
  </si>
  <si>
    <t>dll, JOMLA</t>
  </si>
  <si>
    <t>JOMLA, TDR, OPR SWL, JOMLA</t>
  </si>
  <si>
    <t>ANTAR N2, ENTRY DATA, ayam lepas, fatih, lauk</t>
  </si>
  <si>
    <t>ayam lepas 16</t>
  </si>
  <si>
    <t>lauk 15</t>
  </si>
  <si>
    <t>sw1b, tdr, jomla, jemput n2</t>
  </si>
  <si>
    <t>antar n2, tdr, jomla, fatih</t>
  </si>
  <si>
    <t>antar n2, indomarco, akai, sw1b, tdr, fatih</t>
  </si>
  <si>
    <t>sw1b, jomla, jempt n2</t>
  </si>
  <si>
    <t xml:space="preserve">sw1b, tdr, jomla, </t>
  </si>
  <si>
    <t>jomla, dll, opr swl</t>
  </si>
  <si>
    <t>antar n2, tdr, dll, fatih, sw1b, jomla</t>
  </si>
  <si>
    <t>senen</t>
  </si>
  <si>
    <t>antar n2, tdr, jomla, fatih, kota: ktr tree,</t>
  </si>
  <si>
    <t>tre, sw1b, tdr, jomla, jemput n2</t>
  </si>
  <si>
    <t>dll, takziah: mertua bang din meninggal, sw1b, dll</t>
  </si>
  <si>
    <t xml:space="preserve">di jln., inrapuri: olman, </t>
  </si>
  <si>
    <t>silimum: tanah abe, sw1b, dll</t>
  </si>
  <si>
    <t xml:space="preserve">jomla, tdr, cari warteg seafoo, warung nenek: zl, n2, ld, sw1b </t>
  </si>
  <si>
    <t>jomla, opr swl, jomla s/d jam2</t>
  </si>
  <si>
    <t>dll, di jln, ummy tanah abe</t>
  </si>
  <si>
    <t xml:space="preserve">taanah abe, sw1b, tdr, </t>
  </si>
  <si>
    <t>tdr, dll, jomla</t>
  </si>
  <si>
    <t>tdr, dll, jomla, bsm: uang tukar, jemput n2</t>
  </si>
  <si>
    <t>sw1b, dll, jomla</t>
  </si>
  <si>
    <t>minta maaf bang din, tdk datang kenduri</t>
  </si>
  <si>
    <t>jomla, antar uang p rusdi, jemput n2</t>
  </si>
  <si>
    <t>sw1 prg kasir</t>
  </si>
  <si>
    <t>di layar entry kode barang, tanpa f4: bisa tulis nama barang atau potongan baercode</t>
  </si>
  <si>
    <t>MEGA</t>
  </si>
  <si>
    <t>&lt;15/4/13 SATU TDK STOR YG 500, TDK PERLU LAGI KRN CUKUP SALDO</t>
  </si>
  <si>
    <t>&lt;&lt;15/4/13 ADA 1 STORAN 1288 TANPA SLIP</t>
  </si>
  <si>
    <t>DEK KUS</t>
  </si>
  <si>
    <t>antar n2, entry data, FATIH</t>
  </si>
  <si>
    <t>dll, kelompok barang, JEMPUT N2</t>
  </si>
  <si>
    <t>INGAT LIDA LAP BARANG, BUAT JADUAL</t>
  </si>
  <si>
    <t>KELOMPK BRG, jomla</t>
  </si>
  <si>
    <t xml:space="preserve">jomla, dll, tdr, opr swl, </t>
  </si>
  <si>
    <t>antar n2, dll, lurah geuceu, danamon penayong, rek pln, mbak mul, fatih, bni drs: stor uang k lina 2jt</t>
  </si>
  <si>
    <t>bsm, sw1b, tdr, jomla, jemput n2</t>
  </si>
  <si>
    <t>drs: beli buku utk sumbahngan fatih, sw1b, jomla, kelompok barang</t>
  </si>
  <si>
    <t>kelompok barnag, golek, web: nad lagi online, opr swl</t>
  </si>
  <si>
    <t>antar n2, jimla, pln: ttg putus listrik rmh geuceu, tdk jumpa, notaris: antar arsip ajb notaris rmh geuceu, fatih, sw1b</t>
  </si>
  <si>
    <t>tdr, jomla, jemput n2</t>
  </si>
  <si>
    <t>jomla, tdr, opr swl, jomla</t>
  </si>
  <si>
    <t>jomla,</t>
  </si>
  <si>
    <t>orang kawachi datang</t>
  </si>
  <si>
    <t>antar n2, jomla, tlp ris, jemput n2</t>
  </si>
  <si>
    <t>sw1b, tlp ris, golek</t>
  </si>
  <si>
    <t>dll, tanah abe</t>
  </si>
  <si>
    <t>di jln, jumpai mar di simpang surabaya, sw1b, tdr</t>
  </si>
  <si>
    <t>makan 48</t>
  </si>
  <si>
    <t>buah 85, mangga 15</t>
  </si>
  <si>
    <t>d/l gbr product</t>
  </si>
  <si>
    <t>d/l gbr product, dll, opr swl</t>
  </si>
  <si>
    <t>antar n2, opr swl, gbr produk, fatih, sw1b</t>
  </si>
  <si>
    <t>tdr, gbr product, tdr, jemput n2</t>
  </si>
  <si>
    <t>gbr produk, opr swlz&amp;entry data,</t>
  </si>
  <si>
    <t>ENTRY DATA, OPR SWL</t>
  </si>
  <si>
    <t>ANTAR N2, PLN (TTG RMH GEUCEU), TOKO BUKU EFENDI, FATIH</t>
  </si>
  <si>
    <t>TOKO BUKU ZIKRA, EFENDI, SMAR FRENCH, SW1B, TDR, JEMPUT N2</t>
  </si>
  <si>
    <t>tdr, php</t>
  </si>
  <si>
    <t>php, prs swl</t>
  </si>
  <si>
    <t>antar n2, tdr, php, fatih</t>
  </si>
  <si>
    <t>antar n2, tdr, kios aceh, tlp ummu, fatih</t>
  </si>
  <si>
    <t>php, dll, opr swl</t>
  </si>
  <si>
    <t>php, tdr, php, jemput n2</t>
  </si>
  <si>
    <t>sw1b, php</t>
  </si>
  <si>
    <t>sw1b, kiosaceh, tdr, dll</t>
  </si>
  <si>
    <t>jemput n2, kiosaceh, zul ribut dgn ikli, ikli menyatakan putus hubungan</t>
  </si>
  <si>
    <t>kemudian ada srt yg zul ttg , zul terima tanah blangoi yg di belakang, saat terima uang ganti rugi jalan</t>
  </si>
  <si>
    <t>awalnya ikli mau kontrak dgn tower tlkomsel</t>
  </si>
  <si>
    <t>tdk tahu balas budi, zul tdk kuliah di jerman,  tdk kuliah di surabaya, bantu utang</t>
  </si>
  <si>
    <t>balikkan uang p usman median komputer</t>
  </si>
  <si>
    <t>kiosaceh, dll, opr swl, kios aceh</t>
  </si>
  <si>
    <t>curang, munafik , cara paman yuswar</t>
  </si>
  <si>
    <t>mengelah bayar bayar utang, alasan uang dia pinjam di mamak, kalau mamamak ambil uang zul, berarti mamak berutang ke zul, bukan ikli, mencari pembenaran, walau ikli sdhpesan ke mamak, jangan sampai zul tahu</t>
  </si>
  <si>
    <t>ktnya zul hancur 3x rt krn tdk ridha bpk sesaat sblm tsusnami, padahal zul ribut dgn bpk krn bela ikli; perkawinan zul yg I dan II mendapat restu ortu, kenapa katanya 3x perkawinan tdk restu ortu, padahal ribut2 dgn bapak sesaat sblm tsunami</t>
  </si>
  <si>
    <t>antar n2, sw1b, telkomsel : ttg ren tower di blang oi, master bakso: fandy, anj, pp: baju hijau n2</t>
  </si>
  <si>
    <t>sw1b, tdr, jemput n2, dll</t>
  </si>
  <si>
    <t>dll, bayan, antar n2 utk camping di sekol;ah, sw1b, internet</t>
  </si>
  <si>
    <t>internet, kiosaceh, tdr, opr swl, kiosaceh</t>
  </si>
  <si>
    <t>licik curang munafik tdk amanah mujtar balik fakta, cari pembenaran, paman yuswar, turunan nek tek, cara cari rezeki tdk curang utk anak</t>
  </si>
  <si>
    <t>ikli syukri sependapat krn sama2 licik</t>
  </si>
  <si>
    <t>tlp keuchi blang oi</t>
  </si>
  <si>
    <t>entry data, dll, tutup jam 10, beli nasi</t>
  </si>
  <si>
    <t>nasgor 18</t>
  </si>
  <si>
    <t>martabak 5, n2: 5</t>
  </si>
  <si>
    <t>puding 20500</t>
  </si>
  <si>
    <t>lauk 10</t>
  </si>
  <si>
    <t>dll, bakar sampah, opr swl, entry data</t>
  </si>
  <si>
    <t>dll, tlp keuchik blang oi: ttg tower opr hp, dll, nekmu datang, dll</t>
  </si>
  <si>
    <t>arde, rapikan r atas, wastafel</t>
  </si>
  <si>
    <t>antar n2, dll, lunch n2</t>
  </si>
  <si>
    <t>dll, kiosaceh, depot: buka panggung, ambil galon</t>
  </si>
  <si>
    <t>depot, sw1b, opr swl</t>
  </si>
  <si>
    <t>opr swl, beli nasi, tdr, opr swl</t>
  </si>
  <si>
    <t>antar n2, tdr, dll, fatih</t>
  </si>
  <si>
    <t>opr swl, tutup, simpang mesra: nasgor tutup, sw1b</t>
  </si>
  <si>
    <t>sw1b, dll, depot: kosongkan t2, buka jerigen putih cuci2, listri dan pipa r/o</t>
  </si>
  <si>
    <t>dll, p rusdi: uang sewa, depot: buang air t2 ke pdam, buka pompa r/o, pompa cuci 3</t>
  </si>
  <si>
    <t>jemput n2, depot, sw1b, dll, opr swl</t>
  </si>
  <si>
    <t>antar n2, sw1b, bukatoko, tdr, bpr berlian, sw1b, dll, tdr, lunch n2</t>
  </si>
  <si>
    <t>jemput n2, sw1b, dll, koneksi php ke mysql hosting, opr swl</t>
  </si>
  <si>
    <t>php ke mysql hosting, opr swl, simpang mesra: beli nasi, php, opr swl, php\</t>
  </si>
  <si>
    <t>php, tdr</t>
  </si>
  <si>
    <t>sw1b, depot: ada husni becak t selamat, jemput ne, depot: buka vessel</t>
  </si>
  <si>
    <t>depot, php</t>
  </si>
  <si>
    <t>php, opr swl, tutup, php</t>
  </si>
  <si>
    <t>antar n2, tdr, php, FATIH</t>
  </si>
  <si>
    <t>SW1B, ENTRY DATA</t>
  </si>
  <si>
    <t>JEMPUT N2, PHP</t>
  </si>
  <si>
    <t>php, email paseo, opr swl, tutup, php</t>
  </si>
  <si>
    <t>antar n2, tdr, dll, php, fatih</t>
  </si>
  <si>
    <t>php, tdr, buka toko, php</t>
  </si>
  <si>
    <t>segerakan bak pc opr  kasir</t>
  </si>
  <si>
    <t>jemput n2, golek, php</t>
  </si>
  <si>
    <t>php, face book, op[r swl, php</t>
  </si>
  <si>
    <t>dll, fatih: n2 remidial, tunggu, sw1b, depot: ambil vesel, dll</t>
  </si>
  <si>
    <t>sw1b, php, tdr</t>
  </si>
  <si>
    <t>hermes mall, penayong, sw1b, opr swl</t>
  </si>
  <si>
    <t>opr swl, php, warung nenek zl, n2, ld</t>
  </si>
  <si>
    <t>DLL, susun galon di gdng, tdr</t>
  </si>
  <si>
    <t>tdr, entry data, DEPOT: buka housing</t>
  </si>
  <si>
    <t>depot, sw1b, php</t>
  </si>
  <si>
    <t>lampu emergensy di ruang genset, cek ups kenapa bunyinya pendek, apk batnya tdk bagus lagi</t>
  </si>
  <si>
    <t xml:space="preserve">antar n2, tdr, buka toko, tdr, antar uang p rusdi, sw1b, fatih </t>
  </si>
  <si>
    <t>php, dll, opr swl, php, tdr</t>
  </si>
  <si>
    <t>bak dbase dbisam, msacess, program pos/bpos, pos baru</t>
  </si>
  <si>
    <t xml:space="preserve">dll, php, tdr, php, </t>
  </si>
  <si>
    <t>jemput n2, php</t>
  </si>
  <si>
    <t>CETK BUKU MEGA</t>
  </si>
  <si>
    <t>golek, php, OPR SWL, PHP</t>
  </si>
  <si>
    <t>SW1B, DLL, TDR, ENTRY DATA</t>
  </si>
  <si>
    <t>ANTAR N2, TDR, BUKA TOKO, TIDUR, TLP WAHANA BANDUNG, PHP, FATIH</t>
  </si>
  <si>
    <t>php, tdr, opr swl, php</t>
  </si>
  <si>
    <t>antar n2, php, fatih, prada ponsel, pajak l300</t>
  </si>
  <si>
    <t>indm, nekmu, tdr, php</t>
  </si>
  <si>
    <t>php, simpang mesra, tlp icut, opr swl, tdr</t>
  </si>
  <si>
    <t>jemput n2, php, tlp icut, php</t>
  </si>
  <si>
    <t>entry data, DLL</t>
  </si>
  <si>
    <t>DLL, TDR, TLP ICUT L/S</t>
  </si>
  <si>
    <t>DLL, DEPOT: BUKA PIPA P1, AMBIL GALON, OPR SWL</t>
  </si>
  <si>
    <t>ENTRY DATA, bahrol datang: ttg nano station, beli nasih, bahrol masih, opr swl</t>
  </si>
  <si>
    <t>antar n2, tdr, pr cerita n2, dll, fatih</t>
  </si>
  <si>
    <t>tdr, buka toko, tdr, rapikan ruangan</t>
  </si>
  <si>
    <t>jemput n2, rapikan ruangan, entry data</t>
  </si>
  <si>
    <t>KWITANSI BARU</t>
  </si>
  <si>
    <t>DI BUKOPIN DI KWITANSI LAMA</t>
  </si>
  <si>
    <t>DI BAET SWL DI KWITANSI LAMA</t>
  </si>
  <si>
    <t>KE BSM</t>
  </si>
  <si>
    <t>kebawah</t>
  </si>
  <si>
    <t>bbm inova</t>
  </si>
  <si>
    <t>keuchik</t>
  </si>
  <si>
    <t>listrik</t>
  </si>
  <si>
    <t>lunch n2</t>
  </si>
  <si>
    <t>lauk</t>
  </si>
  <si>
    <t>k lina</t>
  </si>
  <si>
    <t>bsm</t>
  </si>
  <si>
    <t>enervon c, pikan suang</t>
  </si>
  <si>
    <t>danamon</t>
  </si>
  <si>
    <t>PERB HP, RACKUS</t>
  </si>
  <si>
    <t>geuceu</t>
  </si>
  <si>
    <t>REK pln</t>
  </si>
  <si>
    <t>ENTRY DATA, dll, opr swl, entry data</t>
  </si>
  <si>
    <t>scan barang personal ex sw1a</t>
  </si>
  <si>
    <t>dll, dept: buka rak galon</t>
  </si>
  <si>
    <t>sw1b, tanoh abe: ummi keluar</t>
  </si>
  <si>
    <t>tanoh abe</t>
  </si>
  <si>
    <t>tanhoh abe, sw1b, dll, opr swl</t>
  </si>
  <si>
    <t>dll, tdr</t>
  </si>
  <si>
    <t>entry data, DEPOT: bongkar railing panggung</t>
  </si>
  <si>
    <t>debu di barang</t>
  </si>
  <si>
    <t>php, tdr, opr swl, php s/d jam 2</t>
  </si>
  <si>
    <t xml:space="preserve">antar n2, tdr, php, fatih </t>
  </si>
  <si>
    <t>php, tdr, jemput n2, p rusdi</t>
  </si>
  <si>
    <t>depot: bongkar lantai panggung, sw1b, php</t>
  </si>
  <si>
    <t>prg cash, saat pindah buku kebalikan, accout salah tulis</t>
  </si>
  <si>
    <t>php, beli nasi, php, opr swl</t>
  </si>
  <si>
    <t>antar n2, tdr, php, p abu gatsby: ttg calon istri, fatih</t>
  </si>
  <si>
    <t>php, tlp icut lhoksukon,</t>
  </si>
  <si>
    <t>jemput n2, php, tdr, php</t>
  </si>
  <si>
    <t>antaqr n2, tdr, depot, sw1b, fatih</t>
  </si>
  <si>
    <t>4X OK KE RAK</t>
  </si>
  <si>
    <t>3X OK KE RAK</t>
  </si>
  <si>
    <t>POND ALAS BEDAK</t>
  </si>
  <si>
    <t>DARI KOTAK DEPAN MEJA KASIR 2</t>
  </si>
  <si>
    <t>sw1b, golek, ENTRY DATA, tdr</t>
  </si>
  <si>
    <t>jemput n2, p awal datang, tdr, php, opr swl</t>
  </si>
  <si>
    <t>check mandiri</t>
  </si>
  <si>
    <t>opr swl, php, dll, tlp p awal ttg ibu hawa, opr swl</t>
  </si>
  <si>
    <t>php, dll</t>
  </si>
  <si>
    <t>jemput n2, golek, opr swl, php</t>
  </si>
  <si>
    <t>opr swl, php, beli nasi, dll, opr swl</t>
  </si>
  <si>
    <t xml:space="preserve">antar n2, buka toko, tdr, mandiri (cairkan cek dari kussai), depot: buka balok panggung, kabel2, sw1b, fatih, sw1b </t>
  </si>
  <si>
    <t>tdr, buka toko, entry data, bahrol datang: set nano station, jemput n2</t>
  </si>
  <si>
    <t>bahro: nano station, dll, php</t>
  </si>
  <si>
    <t>php, tdr, pr swl, php</t>
  </si>
  <si>
    <t>dll, set nano sttion bahrol, depot: buka balok depot</t>
  </si>
  <si>
    <t>depot, sw1b, dll, php, golek, antar n2 ke phi: peformance day, rek listrik, sw1b, php</t>
  </si>
  <si>
    <t>php, bahrol: setup nanostation, opr swl</t>
  </si>
  <si>
    <t>dll, asrama haji phi:acaara perfomance day fatih sd , sw1b, php</t>
  </si>
  <si>
    <t>dll, php, depot: buka lemari vesel</t>
  </si>
  <si>
    <t>dpot, sw1b, dll, tdr</t>
  </si>
  <si>
    <t>depot: bukalemari vesel, ambil kayu ex rak dan panggung, opr swl, php</t>
  </si>
  <si>
    <t>opr swl, php, dll, opr swl, php, tutrunkn barang ex depot, php, tdr</t>
  </si>
  <si>
    <t>jemput n2, fantasi, bakso, depot: kosongkan t2, sw1b, opr swl, php</t>
  </si>
  <si>
    <t>php, tdr, php, tdr</t>
  </si>
  <si>
    <t>opr swl, php, beli dinner, php, opr swl</t>
  </si>
  <si>
    <t>antar n2, php, tdr, php, fatih</t>
  </si>
  <si>
    <t>php</t>
  </si>
  <si>
    <t>php, tdr, danamon penayong, rs ibu anak: istri bahrol keguguran, antar jenazah ke kp jawa, sw1b</t>
  </si>
  <si>
    <t xml:space="preserve">jemput n2, kp  jawa, anta r jenazah ke blang oi, </t>
  </si>
  <si>
    <t>sw1b, depot: ambil tangki, blangoi: antar tangi, sw1b</t>
  </si>
  <si>
    <t xml:space="preserve">antar n2, tdr, buka toko, tdr, lambada, tdr, fatih </t>
  </si>
  <si>
    <t>mbak mul 43, n2 8</t>
  </si>
  <si>
    <t xml:space="preserve">sw1, php, </t>
  </si>
  <si>
    <t>jemput n2, tdr, opr swl</t>
  </si>
  <si>
    <t>opr swl, php, mbak mul, dll, opr swl, dll</t>
  </si>
  <si>
    <t>maskot</t>
  </si>
  <si>
    <t>notaris(sms), pajak bawa resu, lambada, p rusdi</t>
  </si>
  <si>
    <t>php, dll, php, opr swl</t>
  </si>
  <si>
    <t>kfc 35</t>
  </si>
  <si>
    <t>copy 2, pajak 160</t>
  </si>
  <si>
    <t>antar n2, tdr, buka toko, tdr, pajak becak, notaris: surat ukur, tdk jumpa, nekmu (25jt), kfc, fatih, bni: tertinggal no rek k lina, sw1b</t>
  </si>
  <si>
    <t>tdr, mandiri: sppn2, bni: uang kalina 4jt, fatih, php</t>
  </si>
  <si>
    <t>sw1b, tdt, php, opr swl</t>
  </si>
  <si>
    <t>opr swl, php, drs: beli makanan</t>
  </si>
  <si>
    <t>dll, lambada: konfirmasi rencana pindah depot, sw1b, php</t>
  </si>
  <si>
    <t>php, pangkas</t>
  </si>
  <si>
    <t>opr swl, php, opr swl, drs</t>
  </si>
  <si>
    <t>pulsa hp 50</t>
  </si>
  <si>
    <t>dll, php</t>
  </si>
  <si>
    <t>php, breefing pegawai ttg malas lap debu, php, tdr, php</t>
  </si>
  <si>
    <t>dll, php, tdr, php</t>
  </si>
  <si>
    <t>kchijau-bandrek 13, kebab 13, mi 7</t>
  </si>
  <si>
    <t>php, tutup toko, drs, php</t>
  </si>
  <si>
    <t>antar n2, php, dll</t>
  </si>
  <si>
    <t>jemput n2, p rusdi: antar uang, sw1b, php, tdr</t>
  </si>
  <si>
    <t>php, entry data, beli nasi, php, opr swl, php</t>
  </si>
  <si>
    <t>antar n2, entry data, dll</t>
  </si>
  <si>
    <t xml:space="preserve">jemput n2, php, </t>
  </si>
  <si>
    <t>php, opr swl, php</t>
  </si>
  <si>
    <t>lauk 24</t>
  </si>
  <si>
    <t>php, rmh p ramli bronto: ttg jual depot ie tanjung, sw1b, php, opr swl, php s/d jam 2</t>
  </si>
  <si>
    <t>antr n2, entry data, PHP,</t>
  </si>
  <si>
    <t>antar n2, sw1b, dll, bpr berlian, anj, sw1b: retur wing, jemput n2</t>
  </si>
  <si>
    <t>depot: buka antena wifi, sw1b, dll</t>
  </si>
  <si>
    <t>orang anj datang gesek l300, dayah baro: jemput eman, sw1b, depot: keluarkan t2, turunkan t3</t>
  </si>
  <si>
    <t>tagihan indm</t>
  </si>
  <si>
    <t>opr swl, php, tutup, drs, tv</t>
  </si>
  <si>
    <t>php, depot: ambil lemari isian, bak becak</t>
  </si>
  <si>
    <t xml:space="preserve">depot, </t>
  </si>
  <si>
    <t>antar n2, dll, php, jemput n2</t>
  </si>
  <si>
    <t>di bang oi:</t>
  </si>
  <si>
    <t>t1</t>
  </si>
  <si>
    <t>t2 2x</t>
  </si>
  <si>
    <t>dll, php, blang oi: antar t2, opr swl, php</t>
  </si>
  <si>
    <t>dll, dampingi n2 buat tugas remidial math, antar n2, php, tdr</t>
  </si>
  <si>
    <t>php, tdt, php</t>
  </si>
  <si>
    <t>ngaji</t>
  </si>
  <si>
    <t>ID</t>
  </si>
  <si>
    <t>tg_hdr</t>
  </si>
  <si>
    <t>kd_pgw</t>
  </si>
  <si>
    <t>shift11</t>
  </si>
  <si>
    <t>shift12</t>
  </si>
  <si>
    <t>shift21</t>
  </si>
  <si>
    <t>shift22</t>
  </si>
  <si>
    <t>rp_pinjaman</t>
  </si>
  <si>
    <t>keterangan</t>
  </si>
  <si>
    <t>N2 ngaji</t>
  </si>
  <si>
    <t>baet/2</t>
  </si>
  <si>
    <t/>
  </si>
  <si>
    <t>baet</t>
  </si>
  <si>
    <t>TP TDK NGAJI, N2 SAKIT</t>
  </si>
  <si>
    <t>php, tdr, php</t>
  </si>
  <si>
    <t>php, tdr, makan di luar dgn rika, php</t>
  </si>
  <si>
    <t>makan 72, N2:3</t>
  </si>
  <si>
    <t>ENTRY DATA, PHP, tutup toko, yoy tube</t>
  </si>
  <si>
    <t>uang laci tgl 3/4 blm cocok, tanyai lida ttg error tgl 3</t>
  </si>
  <si>
    <t xml:space="preserve">dll, di warkop dgn eman dan kawannya yg punya depot di geuceu datang, turunkan lemari depot dari l300, prada: ganti ban l300, ambil buku kir, </t>
  </si>
  <si>
    <t>t stailess</t>
  </si>
  <si>
    <t>t ro</t>
  </si>
  <si>
    <t>depot: ambil kereta becak, sw1b: turunkan kereta, ambil tangnki stanless dan tangki 1m3, makan, depot: ambil kunci pipa, bbm l300, sw1b: hidupkan genset, blang oi</t>
  </si>
  <si>
    <t>telkomsel, bensin inova, beli kaca, drs: bat jam, manik, sw1b, dll, opr swl</t>
  </si>
  <si>
    <t>opr swl, tes roater tv, cek email nanda. Kios aceh problem, opr swl, tdr</t>
  </si>
  <si>
    <t>dll, php, mpm: ttg kontrak, ambil cek, makan siang</t>
  </si>
  <si>
    <t xml:space="preserve">sw1b, tdr, bca kota: ambil uang mpm, pbr berlian, prusdi: antar uang, tlp muji mestika ttg calon istri, telkomsel: pameran, </t>
  </si>
  <si>
    <t>sw1b, tdr, internet</t>
  </si>
  <si>
    <t>cari godzilla di h/d tablet</t>
  </si>
  <si>
    <t>internet, opr swl, php s/d jam 1</t>
  </si>
  <si>
    <t>dll, buka toko, tdr, php</t>
  </si>
  <si>
    <t>buat journal keuangan di internet</t>
  </si>
  <si>
    <t>ke depot, php, entry data barang, roater pasangkan</t>
  </si>
  <si>
    <t>ke catatn php: program trasver auto dari lokal ke hosting</t>
  </si>
  <si>
    <t>KE PGW RIKA,ttg gempa</t>
  </si>
  <si>
    <t>bersihkan geuceu</t>
  </si>
  <si>
    <t xml:space="preserve">php, drs, </t>
  </si>
  <si>
    <t>No</t>
  </si>
  <si>
    <t>Tgl</t>
  </si>
  <si>
    <t>13*Rp30rb=Rp400rb</t>
  </si>
  <si>
    <t>16*Rp30rb=Rp500rb</t>
  </si>
  <si>
    <t>php, bahrol: ttg kamera ip, tutup, drs</t>
  </si>
  <si>
    <t>php, beli nasi, php</t>
  </si>
  <si>
    <t>dll, fatih: ambil rapor, mpm: antar kopi kir, mi ayam jamur, sw1b, php</t>
  </si>
  <si>
    <t>php, rmh uning, sw1b, php</t>
  </si>
  <si>
    <t>depot: buka antena radio, buka t tdr, bawa barang</t>
  </si>
  <si>
    <t>opr swl, php, opr swl, php</t>
  </si>
  <si>
    <t>entry data, depot: ambil tutup bekas, sw1b, lampuuk</t>
  </si>
  <si>
    <t>ke pgw, cara trm barang, sinar bulan catat, ttg nelp</t>
  </si>
  <si>
    <t>masuk 6, makan 40, n2 10, park2</t>
  </si>
  <si>
    <t>lampuuk, sw1b, opr swl</t>
  </si>
  <si>
    <t>ke kurir, bekali calculator</t>
  </si>
  <si>
    <t>opr swl, php, tdr, opr swl, php</t>
  </si>
  <si>
    <t>k jiau, bandrek 11, n29</t>
  </si>
  <si>
    <t>matabak 7, n2 3</t>
  </si>
  <si>
    <t>php, sapta, cot paya, antar bayinya imunisasi ke blang padang, cot paya, sw1b</t>
  </si>
  <si>
    <t>tdr, php, jual tutup galon bekas, depot: ambil kaca, tilam, pompa, balok</t>
  </si>
  <si>
    <t>depot, sw1b, opr swl, php</t>
  </si>
  <si>
    <t>opr swl, php, tdr, opr swl, drs, sw1b, php s/d 230</t>
  </si>
  <si>
    <t>dll, php, bahrol datang: set cctv besar</t>
  </si>
  <si>
    <t>bahrol, tdr</t>
  </si>
  <si>
    <t>nd, php</t>
  </si>
  <si>
    <t>php, opr swl</t>
  </si>
  <si>
    <t>cctv besar bahrol, php</t>
  </si>
  <si>
    <t>tdr, bahrol datang, php, tdr</t>
  </si>
  <si>
    <t>depot: buka meja , dll, bawa pulang balok batang kelapa, opr swl</t>
  </si>
  <si>
    <t>opr swl, php</t>
  </si>
  <si>
    <t>dll, nd, php, tdr, tutup</t>
  </si>
  <si>
    <t xml:space="preserve">tdr, buka toko, depot: buka pipa di dinding luar, </t>
  </si>
  <si>
    <t>depot, ambil t 1/2, sw1b, tv, sapta antar nasi acara anaknya, opr swl</t>
  </si>
  <si>
    <t>ktr polisi: ambil pajak l300 dan becak, sw1b, barol: cam besar, bni: kirim uang k lina 4jt, bsm: stor kredit, depot: tertinggal kunci</t>
  </si>
  <si>
    <t xml:space="preserve">dll, notaris: ambil srt ukur tanah, tdk jumpa notaris, indm: bayar tagihan, </t>
  </si>
  <si>
    <t>sw1b: ambil kunci, depot: barang di ruang belakang, ambil barang dll, sws1b, opr swl\</t>
  </si>
  <si>
    <t>opr swl, php, tdr, opr swl</t>
  </si>
  <si>
    <t>opr swl, php, drs</t>
  </si>
  <si>
    <t>tlp pgw notaris, indm</t>
  </si>
  <si>
    <t>p bukhari, fadil, pasar aceh</t>
  </si>
  <si>
    <t>mbak mul 34</t>
  </si>
  <si>
    <t>n2 16</t>
  </si>
  <si>
    <t>si rebus 30, n2 20</t>
  </si>
  <si>
    <t>dll, tdr, mbak mul, depot: paving block</t>
  </si>
  <si>
    <t>depot, sw1b, tdr, depot</t>
  </si>
  <si>
    <t>depot: : pipa sumur bor, paving block, balok kosen, buka kabel genset, tukar stut, bawa kosen, paving block, opr swl, php</t>
  </si>
  <si>
    <t>opr swl, beli si reboh, tdr, opr swl, php</t>
  </si>
  <si>
    <t>opr swl, php, tdr, opr swl, drs</t>
  </si>
  <si>
    <t xml:space="preserve">php, nd, depot: buka kayu jjerjak atas, </t>
  </si>
  <si>
    <t>depot: buka pipa 4" air sumur, bawa mesin r/o, kayu jerjak, pipa 4" air sumur, sw1b, opr swl</t>
  </si>
  <si>
    <t>dll, catatan keuangan, tdr</t>
  </si>
  <si>
    <t xml:space="preserve">dll, depot: kotoakkan paving block, buka swict genset, </t>
  </si>
  <si>
    <t>depot: cuci lantai, bawa paving, sw1b, opr swl</t>
  </si>
  <si>
    <t>fantasi 43, n2 7</t>
  </si>
  <si>
    <t>aceh toy 75, n2 5</t>
  </si>
  <si>
    <t>dll, tdr, p badar datang, depot: postekan lantai</t>
  </si>
  <si>
    <t>depot: bawa siasa barang, sw1b, psudirman datang, fantasi</t>
  </si>
  <si>
    <t>aceh toy, depot: posrtekan lantai, sw1b, tdr, opr swl, php</t>
  </si>
  <si>
    <t>gula 575</t>
  </si>
  <si>
    <t xml:space="preserve">dll, besug p bus age di rsu dgn p badar, p ulis dgn p badar, sw1b, depot: porstex lantai, </t>
  </si>
  <si>
    <t>porstex lantai, buka pompa dan pipa sumur, sw1b, p ulis dgn n2</t>
  </si>
  <si>
    <t>p ulis, sw1b, tdr, opr swl</t>
  </si>
  <si>
    <t>php, tdr, opr swl, drs</t>
  </si>
  <si>
    <t>sate 10, bubur 20</t>
  </si>
  <si>
    <t>p ulis 44, n2 6</t>
  </si>
  <si>
    <t>dll, nd, php</t>
  </si>
  <si>
    <t>air kelapa, mi 28, n2 12</t>
  </si>
  <si>
    <t>litrik 565, n2 15</t>
  </si>
  <si>
    <t>pdam 156500, n2 2,5</t>
  </si>
  <si>
    <t>18/6/13 uang dri p sudirman 5  utk beli aqua mini2x di n2, agua mini sdh dibukukan di personal</t>
  </si>
  <si>
    <t xml:space="preserve">php, pdam siron: p syahril karim tlp, bayar rek pdam, </t>
  </si>
  <si>
    <t>lamnyong: rek listrik, air kelapa, sw1b, tdr, opr swl, php</t>
  </si>
  <si>
    <t>balikkan kunci depot</t>
  </si>
  <si>
    <t>tutup toko, php, tdr, buka toko, php</t>
  </si>
  <si>
    <t>opr swl, php, opr swl</t>
  </si>
  <si>
    <t>php, op swl</t>
  </si>
  <si>
    <t>dll, cek hrg barang unibis, php</t>
  </si>
  <si>
    <t>php: transfer</t>
  </si>
  <si>
    <t>jahit celana hitam</t>
  </si>
  <si>
    <t>coin 500, cari</t>
  </si>
  <si>
    <t>opr swl, php, opr swl, drs, php</t>
  </si>
  <si>
    <t>nasgor 10, n2 10, bubur 20</t>
  </si>
  <si>
    <t>php, golek, opr swl</t>
  </si>
  <si>
    <t>beli celana, r cooker, sepatu, minta bantu eman bersihkan rmh geuceu sblm ramadhan, cas bat genset</t>
  </si>
  <si>
    <t xml:space="preserve">tdr, php, datang orang danamon lambaro survey, </t>
  </si>
  <si>
    <t>beli kado tetangga</t>
  </si>
  <si>
    <t>kwitansi utk danamon</t>
  </si>
  <si>
    <t>k pak bukhari, psr aceh</t>
  </si>
  <si>
    <t>dll, ngomong dgn lina ttg kemungkinan batal bersama, php</t>
  </si>
  <si>
    <t>opr swl, php, mbak mul, php, opr swl, php</t>
  </si>
  <si>
    <t>mbak 38, n2 12</t>
  </si>
  <si>
    <t>opr swl, php, bahrol: ttg add cam, opr swl</t>
  </si>
  <si>
    <t xml:space="preserve">php, ayam kampung, tmpt ris, </t>
  </si>
  <si>
    <t xml:space="preserve">buk masnah, pasar aceh, sw1b, opr swl </t>
  </si>
  <si>
    <t>timer lampu teras</t>
  </si>
  <si>
    <t>jk rapat dgn ris: bahrol ikut, bat genset, bawa charger laptop, 2 modem</t>
  </si>
  <si>
    <t>tdr, php, opr swl</t>
  </si>
  <si>
    <t>opr swl, php, opr swl, php, tutup toko, php</t>
  </si>
  <si>
    <t>dll, php, drs: mandiri/batal krn ramai, sw1b, kenduri sunat sebelah</t>
  </si>
  <si>
    <t>bandara, lambaro, sw1b, opr swl</t>
  </si>
  <si>
    <t>sw1b, badara: cek cctv bahrol</t>
  </si>
  <si>
    <t>opr swl, php, tdr, opr swl, php, drs</t>
  </si>
  <si>
    <t>tutup, tdr, buka, mandiri drs: uang pendaftaran n2, ambil celana, sw1b, golek</t>
  </si>
  <si>
    <t>uang utk p rusdi sabtu, tlp nad, jk bisa bantu, cari orang kerja</t>
  </si>
  <si>
    <t xml:space="preserve">php, </t>
  </si>
  <si>
    <t>senin malam , tlp pak abu</t>
  </si>
  <si>
    <t>ke eman</t>
  </si>
  <si>
    <t>gaji</t>
  </si>
  <si>
    <t>minum air putih, gula, teh,kopi</t>
  </si>
  <si>
    <t>waktu kerja</t>
  </si>
  <si>
    <t>php,</t>
  </si>
  <si>
    <t>php, ulekareng: jempuit bahrol, permata: jemput ris, ring road</t>
  </si>
  <si>
    <t>ring road, permata</t>
  </si>
  <si>
    <t>ring road 150+14</t>
  </si>
  <si>
    <t>n2 36</t>
  </si>
  <si>
    <t>kp jawa: antar bahrol, sw1b, php, opr swl, n2 video call dgn bunda, drs</t>
  </si>
  <si>
    <t>megang nekmu</t>
  </si>
  <si>
    <t>dll, anj, p rusdi, UKUR CELANA, sw1b, php</t>
  </si>
  <si>
    <t>NASI 10, ES TELER 10, JUSMANGGA 8, N2 5</t>
  </si>
  <si>
    <t>HEADSET</t>
  </si>
  <si>
    <t>BAK DBSE SGRA</t>
  </si>
  <si>
    <t>SMS NOTRIS</t>
  </si>
  <si>
    <t>entry data, tdr, opr swl, tv</t>
  </si>
  <si>
    <t>cara datang</t>
  </si>
  <si>
    <t>php, eman bustami datang, opr swl, php</t>
  </si>
  <si>
    <t>oprswl, php</t>
  </si>
  <si>
    <t>bantu biaya skolah lina</t>
  </si>
  <si>
    <t>dll, php, ambil baju di fany, fatih: cek kapan sekolah, sw1b, php</t>
  </si>
  <si>
    <t>dampingi n2 belajar agar rangking kecil</t>
  </si>
  <si>
    <t>php, tdr, php, gempa, adik hanafiah, bahrol</t>
  </si>
  <si>
    <t>bahrol, opr swl, php</t>
  </si>
  <si>
    <t>tukar bat laptop agar tdk rusak yg punya kasir, daftar speedy</t>
  </si>
  <si>
    <t>hasan, p bukhari, bu nurjanah</t>
  </si>
  <si>
    <t>dunhill pasang spanduk baru</t>
  </si>
  <si>
    <t>tdr, php, opr swl, php</t>
  </si>
  <si>
    <t>opr swl, php, tdr, opr swl, simpang surabaya: andalas</t>
  </si>
  <si>
    <t>dll, eman datang: eman ke tas sales, kntor telkom plasa, dll</t>
  </si>
  <si>
    <t>dll, php, tdr</t>
  </si>
  <si>
    <t>tnah neuheun kwitansi 84jt, +/- fee 12jt</t>
  </si>
  <si>
    <t>uang celana 190</t>
  </si>
  <si>
    <t>dll, php, tdr. Php, tutup</t>
  </si>
  <si>
    <t>tdr, buka toko, dll, ambil jahitan celana, php</t>
  </si>
  <si>
    <t>opr swl, php, tutp, simpang surabaya</t>
  </si>
  <si>
    <t>hubungi p usman spbu jk lanjut prg versi web</t>
  </si>
  <si>
    <t>kertas printer rangkap3</t>
  </si>
  <si>
    <t>opr swl, php, opr swl, surabaya</t>
  </si>
  <si>
    <t>bak data bpos, pc bak utk ksr 1, cara emergensi, set pc maroon utk emergensi kasir</t>
  </si>
  <si>
    <t>uang p usman media computer</t>
  </si>
  <si>
    <t>tdr, ambil celana dpn b/u, sw1b, php</t>
  </si>
  <si>
    <t>beli tas kurir</t>
  </si>
  <si>
    <t>php, tdr, php, opr swl</t>
  </si>
  <si>
    <t>di adi bank mega ada yg yg minta kerja, yg mau beli depot</t>
  </si>
  <si>
    <t>dll, php, p rusdi, php</t>
  </si>
  <si>
    <t>tlp kong guan</t>
  </si>
  <si>
    <t>jatuh tempo gadai</t>
  </si>
  <si>
    <t>php, nd</t>
  </si>
  <si>
    <t>rubah lagi akte kelahiran n2 saat ke lsm</t>
  </si>
  <si>
    <t>uang p usman meidia</t>
  </si>
  <si>
    <t>nd, php, opr swl</t>
  </si>
  <si>
    <t>tutup, php, buka, php, tutup, php</t>
  </si>
  <si>
    <t>ambil celan , ke telkom sel (mode, hp depot), krtu nama, tas uang, kerrtas rangkap, besi tusuk, smart, pln, b/u</t>
  </si>
  <si>
    <t>php, telkomsel: tanyakan ttg cara paket modem, pocut baren: beli kartu tri dan indosat, sw1b, tdr, php</t>
  </si>
  <si>
    <t>tri 55, indosat 25</t>
  </si>
  <si>
    <t>dll, b/u, php</t>
  </si>
  <si>
    <t>saur pertama</t>
  </si>
  <si>
    <t>dll, tdr, buka toko, php, tdr</t>
  </si>
  <si>
    <t>hubungi supervisor morinaga, order barabg</t>
  </si>
  <si>
    <t>dll, php, telkomsel: kartu halo internet, aktivasi no depot</t>
  </si>
  <si>
    <t>sw1, tutup, test modem halo, tdr, buka toko, telkomsel: problem kartu halo, sw1b</t>
  </si>
  <si>
    <t>dll, tdr, opr swl, php, tutup, php, tdr</t>
  </si>
  <si>
    <t>kfc, dll, tdr, buka toko, php, tutup toko</t>
  </si>
  <si>
    <t>senin uang utk p rusdi, pln, bsm, gadai, kartu halo</t>
  </si>
  <si>
    <t>php, dtr</t>
  </si>
  <si>
    <t>tdr, tlp ema sabang: ttg calon istri, dll, tdr</t>
  </si>
  <si>
    <t>dll, tdr, opr swl, php, tutup, php</t>
  </si>
  <si>
    <t>php, nekmu datang, php</t>
  </si>
  <si>
    <t>cek bagon, apk ada yg double bayar, krn faktur palsu</t>
  </si>
  <si>
    <t>dll, php, tdr, buka toko, ada rika ,tdr, tutup toko, php s/d 4</t>
  </si>
  <si>
    <t>php, saur, tdr, bereskan n2</t>
  </si>
  <si>
    <t>antar n2, antar uang p rusdi, sw1b, internet, bca: stor uang upgrade kiosaceh, sw1b, internet</t>
  </si>
  <si>
    <t>bat lap top</t>
  </si>
  <si>
    <t>dll, php, tdr, opr swl, php, tutup, php</t>
  </si>
  <si>
    <t>bahrol datang, internet, jemput n2, php, bahrol datang</t>
  </si>
  <si>
    <t>bhrol, php, tdr, php</t>
  </si>
  <si>
    <t>antar n2, opr swl, php, tdr,</t>
  </si>
  <si>
    <t>opr swl, php, jemput n2, opr swl, php, p m husein (saddam) intel ktr gubernur</t>
  </si>
  <si>
    <t>dll, php, tdr, buka toko, php</t>
  </si>
  <si>
    <t>antar n2, tdr, buka toko, php</t>
  </si>
  <si>
    <t>php, tlp ema sabang, tlp ani, datang arif (calon pegw baru), php</t>
  </si>
  <si>
    <t>prg kasir</t>
  </si>
  <si>
    <t>jk ada tran saksi di atas jam 12 malam, priode bisa pindah, tp no urut tdk mulai dari1</t>
  </si>
  <si>
    <t>pindah buku , saat pindah ulang krn kesalahan, accout yg di ambil salah</t>
  </si>
  <si>
    <t xml:space="preserve">dll, php, tdr, opr swl, tlp warni belawan, tutup, </t>
  </si>
  <si>
    <t>tlp notaris, eman, , zakat firah, kuku</t>
  </si>
  <si>
    <t>kacamata</t>
  </si>
  <si>
    <t>antar n2, intenet cari jodoh</t>
  </si>
  <si>
    <t>internet, jemput n2, internet</t>
  </si>
  <si>
    <t>internet, opr swl</t>
  </si>
  <si>
    <t>internet, opr swl, php, tutup toko, php</t>
  </si>
  <si>
    <t>vit a utk n2</t>
  </si>
  <si>
    <t>test odbc segera di laptop maroon</t>
  </si>
  <si>
    <t>antar n2, tdr, php, tdr, jemput n2</t>
  </si>
  <si>
    <t>sms dek kus</t>
  </si>
  <si>
    <t>buat kartu kredit, jk aktifkn lagi kartu kredit lama</t>
  </si>
  <si>
    <t>dll, jomla, tdr, opr swl, php</t>
  </si>
  <si>
    <t>journal error jika enter di journal kosong</t>
  </si>
  <si>
    <t>pln, nekmu, anj, bsm, sewa toko, ambil buku mio, gadai, kartu halo, perb k mata n2</t>
  </si>
  <si>
    <t>prg dfr hdr jka mundur tgl bisqa rubah, jk pakai calender tdk bisa</t>
  </si>
  <si>
    <t>tanya rika dan lina, apk ada yg kembalikan uang kurang, lihat cara rika dan lina kembalikan uang, apk ada hitung di depan pembeli, pgw txt utk lina</t>
  </si>
  <si>
    <t>dll, php, tdr, opr swl, php</t>
  </si>
  <si>
    <t>dll, tdr, php</t>
  </si>
  <si>
    <t>antar n2, tdr, dll, php</t>
  </si>
  <si>
    <t>dll, php, opr swl, tlp warni, php, nd</t>
  </si>
  <si>
    <t>tanya erik, apk sdh laku kereta</t>
  </si>
  <si>
    <t>php, jemput n2, php, tdr, php</t>
  </si>
  <si>
    <t>ke k lina : info dari klina 22/7/13</t>
  </si>
  <si>
    <t>2+4+4+2(dr herman), sisa 3</t>
  </si>
  <si>
    <t xml:space="preserve"> foto utk cupid, k mata, kwitansi p jamhur, kontack danamon</t>
  </si>
  <si>
    <t>dll, php, opr swl, php, nd</t>
  </si>
  <si>
    <t>senin depan gadai 1,5jt</t>
  </si>
  <si>
    <t>antar n2, php, tdr, php</t>
  </si>
  <si>
    <t>dll, tdr, opr swl, entry data barang, php, tutup, php</t>
  </si>
  <si>
    <t>stempel kosaceh, tas uang, tlp notaris</t>
  </si>
  <si>
    <t xml:space="preserve">antar n2, php, tdr, </t>
  </si>
  <si>
    <t>php, jemput n2, mandiri: uang meetra, bsm : tanya kartu kredit, php</t>
  </si>
  <si>
    <t>progres fitri 19</t>
  </si>
  <si>
    <t>ke blang oi, cari eman</t>
  </si>
  <si>
    <t>antar n2, php, fitri, php</t>
  </si>
  <si>
    <t>php, tdr, jemput n2, sw1b, danamon lambaro, sw1b, php</t>
  </si>
  <si>
    <t>dll, php, tdr, opr swl, php s/d jam 2</t>
  </si>
  <si>
    <t>p rusdi senin 500</t>
  </si>
  <si>
    <t>tukar bat laptop kasir</t>
  </si>
  <si>
    <t>dll, jemput n2, tdr, opr swl, php, nd</t>
  </si>
  <si>
    <t>tdr, php, antar n2 ke fatih (buka puasa), php, or swl</t>
  </si>
  <si>
    <t>antar n2, php, blang oi: cari eman, bni: ttg credit, sw1b, php</t>
  </si>
  <si>
    <t>jemput n2, php, tdr, buka toko, php</t>
  </si>
  <si>
    <t>progress = 190</t>
  </si>
  <si>
    <t>php, tdr, antar n2 nginap di fatih, php</t>
  </si>
  <si>
    <t>inform fitri, absensi hanya utk info kedatangan, bukandasar honor</t>
  </si>
  <si>
    <t>jemput n2, php, notaris: tertutup pintu, sw1b, tdr</t>
  </si>
  <si>
    <t>dll, nd, tdr, opr swl, php, tutup, tlp p abu</t>
  </si>
  <si>
    <t>kfc, php, tdr, opr swl, php</t>
  </si>
  <si>
    <t>tdr, php, notaris, pasar aceh, sw1b</t>
  </si>
  <si>
    <t>dll, p rusdi, notaris, pasa aceh, percetakan global, drs:ambil copian, spbu: pak usman, sw1b</t>
  </si>
  <si>
    <t>cash di baet</t>
  </si>
  <si>
    <t xml:space="preserve">dll, php, bpr berlian, sw1b, </t>
  </si>
  <si>
    <t>dll, anj, bsm: stor dana cadangan, simpang surabaya: tas kereta, sw1b, datang orang danamon</t>
  </si>
  <si>
    <t>dll, tdr, dll, opr swl</t>
  </si>
  <si>
    <t>dll, php, tdr, opr swl, nd</t>
  </si>
  <si>
    <t>tdr, dll, php, opr swl</t>
  </si>
  <si>
    <t>dll, php, bpn lhong bata, penayong: sepatu n2, sw1b</t>
  </si>
  <si>
    <t>tdt, php, spbu: ambl roater</t>
  </si>
  <si>
    <t>sw1b, datang orang bpr berlian, php</t>
  </si>
  <si>
    <t>php, opr swl, php, tutup, php s/d jam 2</t>
  </si>
  <si>
    <t>dll, php, bpr berlian, sw1b</t>
  </si>
  <si>
    <t>dll, tdr, buka toko, php</t>
  </si>
  <si>
    <t>senin: telp mega, bsm, p rusdi, telp danamon/buka utang di mega, bpr berlian, notaris, tas kurir, pikansuang</t>
  </si>
  <si>
    <t>upload gbr:</t>
  </si>
  <si>
    <t>waktu kerja pgw</t>
  </si>
  <si>
    <t>jam</t>
  </si>
  <si>
    <t>rp</t>
  </si>
  <si>
    <t>1gbr</t>
  </si>
  <si>
    <t>mnt</t>
  </si>
  <si>
    <t>gbr</t>
  </si>
  <si>
    <t>mulai kerja</t>
  </si>
  <si>
    <t>selang 3hr</t>
  </si>
  <si>
    <t>selang 1hr</t>
  </si>
  <si>
    <t>harusnya</t>
  </si>
  <si>
    <t>item barang</t>
  </si>
  <si>
    <t>php, golek, opr swl, php, tutup, nd</t>
  </si>
  <si>
    <t>bayar telkomsel modem, tlp saudara adi, tanyai kawannya yg bisa bantu, uang tukar kebank utk leebaran</t>
  </si>
  <si>
    <t>ngomog dgn fitri ttg produktifita fitri yg rendah, amiki: cari pegawai, php, tdr</t>
  </si>
  <si>
    <t>kontek danamon, bisakah cair, jk tdk ke mega, utk sewa toko</t>
  </si>
  <si>
    <t>vb sw1, jk lihat omset harian, terisi titik, akan error</t>
  </si>
  <si>
    <t>kfc, php, tdr, opr swl,php, bahrol datang</t>
  </si>
  <si>
    <t>dll, p rusdi, entri data</t>
  </si>
  <si>
    <t>tdr, opr swl, php</t>
  </si>
  <si>
    <t xml:space="preserve">dll, telkomsel: bayar hallo, tutup, beli tree, penayong: kertas label 2 brs, </t>
  </si>
  <si>
    <t>drs: tukar uang, bank tutup, sw1b, tdr, opr swl, php</t>
  </si>
  <si>
    <t>dll, php, tdr, opr swl, php, drs</t>
  </si>
  <si>
    <t>php, nanda minta ayah balik dgn bunda, tdt, opr swl,php, simpang surabaya</t>
  </si>
  <si>
    <t>php, aan datang</t>
  </si>
  <si>
    <t>drs, beli lauk, sw1b, php, tdr, opr swl,php, nd</t>
  </si>
  <si>
    <t>opr swl, php, tdr, php, datang fachrul razi, php</t>
  </si>
  <si>
    <t>bpn 300</t>
  </si>
  <si>
    <t>smart 50</t>
  </si>
  <si>
    <t>sepatu n2 115?</t>
  </si>
  <si>
    <t>minta uang ukur ke notaris</t>
  </si>
  <si>
    <t xml:space="preserve">bbm inova? </t>
  </si>
  <si>
    <t>drs, dll, opr swl, php</t>
  </si>
  <si>
    <t>simpang surabaya</t>
  </si>
  <si>
    <t>makan 30</t>
  </si>
  <si>
    <t>nekmu 100</t>
  </si>
  <si>
    <t>tdr, bereskan ruangan bawah, lamsepeng: nekmu</t>
  </si>
  <si>
    <t>panterik: cutmak, nanda, depan bang mi, bang mi, laili</t>
  </si>
  <si>
    <t>sw1b, tdr, bahrol datang</t>
  </si>
  <si>
    <t>php, kfc, tdr</t>
  </si>
  <si>
    <t>sw1, rmh edi, makan</t>
  </si>
  <si>
    <t>tdr, lampuuk</t>
  </si>
  <si>
    <t>lampuuk, rmh bu masnah,sw1b</t>
  </si>
  <si>
    <t>php, rmh pa rusdi, pak hadi, keuchik: tdk jumpa, pak dolah</t>
  </si>
  <si>
    <t>ajak ttangga design web, jual on line</t>
  </si>
  <si>
    <t>makan malam 53, n2:2</t>
  </si>
  <si>
    <t>tdr, opr swl, php, gobrol dgn ttg yg dr di palembang</t>
  </si>
  <si>
    <t>opr swl, php, ngobol dgn yg dr di palembang, makan di jambo tape</t>
  </si>
  <si>
    <t>keredit mega, relokasi keredit di mega, kredit bsm, anj, berlian, pln</t>
  </si>
  <si>
    <t>tdr, opr swl, php, arttikel internet</t>
  </si>
  <si>
    <t>dll, opr swl, tlp warni, php, tdr</t>
  </si>
  <si>
    <t>opr swl, artikel internet</t>
  </si>
  <si>
    <t>rmh p rusdi, opr swl, php</t>
  </si>
  <si>
    <t>tdr, opr swl, php, datang p martunis b mega</t>
  </si>
  <si>
    <t>dll, opr swl, php</t>
  </si>
  <si>
    <t>nd, tdr</t>
  </si>
  <si>
    <t>opr swl, php,</t>
  </si>
  <si>
    <t>pos:</t>
  </si>
  <si>
    <t>bisa tulis langsung nama barang tanpa f4,</t>
  </si>
  <si>
    <t>jk ketik potongan barcode, langsung tampil</t>
  </si>
  <si>
    <t>kfc29</t>
  </si>
  <si>
    <t>antar makan siang n2, golek, opr swl, php</t>
  </si>
  <si>
    <t>antar n2, punge yahbang (lihat agunan dengan martinus bank mega), tdr, opr swl, php</t>
  </si>
  <si>
    <t>antar n2, tdr, buka toko, golek, pengarahan radinan, anta makan siang n2</t>
  </si>
  <si>
    <t>opr swl, php, tlp hana s/d jam2</t>
  </si>
  <si>
    <t>tutup toko, jemput n2, opr swl, php</t>
  </si>
  <si>
    <t>opr swl, php, tlp hana, tutup , jemput n2</t>
  </si>
  <si>
    <t>opr swl, php, tlp hana</t>
  </si>
  <si>
    <t>aantar n2, php, tlp hana, antar lunch</t>
  </si>
  <si>
    <t>opr swl, php, tlp hana,</t>
  </si>
  <si>
    <t>journL:</t>
  </si>
  <si>
    <t>jika barang keluar diperbaiki menjadi pindah buku, akan kacau</t>
  </si>
  <si>
    <t>opr swl, php, tlp heny, tdr, tutup, jambo tabpe mr cabe</t>
  </si>
  <si>
    <t>tdr, buka toko, opr swl, tlp heny</t>
  </si>
  <si>
    <t>tlp heny, jemput n2: tutup toko, tlp heny</t>
  </si>
  <si>
    <t>opr swl, pengarahan efisien waktu ke radinan, drs: ambil buku,</t>
  </si>
  <si>
    <t>makan mi, dekat sw1a, tdr, dll, tdr, henny</t>
  </si>
  <si>
    <t>hennny , opr swl,</t>
  </si>
  <si>
    <t>opr swl, php, tutup, henny s/d 5</t>
  </si>
  <si>
    <t>dll, php, drs</t>
  </si>
  <si>
    <t>buku dan sampul 123</t>
  </si>
  <si>
    <t>t pinsil , mata pinsil 20</t>
  </si>
  <si>
    <t>mi 25, n2 5</t>
  </si>
  <si>
    <t>sate15</t>
  </si>
  <si>
    <t>opr swl, php, drs, henny s/d jam4</t>
  </si>
  <si>
    <t>antar n2, tdr, nd, henny, lunch n2</t>
  </si>
  <si>
    <t>antar n2, punge blangcut: martunis ambil fot, sw1b, dll, tlp henny</t>
  </si>
  <si>
    <t>lunch n2, opr swl, jemput n2</t>
  </si>
  <si>
    <t>dll, tlp henny, cari tambalan ban mio</t>
  </si>
  <si>
    <t>opr swl, tlp henny, tutup, tlp henny</t>
  </si>
  <si>
    <t>dll, opr swl, jeput n2</t>
  </si>
  <si>
    <t>opr swl, tlp henny</t>
  </si>
  <si>
    <t>opr swl, php, tutup, henny</t>
  </si>
  <si>
    <t>antar n2, buka toko, bank mega, smart, penayong: tri</t>
  </si>
  <si>
    <t>fatih, sw1b, tdr, opr swl, jemput n2, pln</t>
  </si>
  <si>
    <t>opr swl, tlp yenny, tlp keuchi punge blangsuct, tlp p martinus</t>
  </si>
  <si>
    <t>opr swl, php, tlp yenny, tdr, tlp yenny, tdr</t>
  </si>
  <si>
    <t>opr swl, tukar ban mion, php, drs, ngobrol dgn yenny s/d jam4, tdr</t>
  </si>
  <si>
    <t>antar n2, tdr, buka toko, tdr, dll, fatih</t>
  </si>
  <si>
    <t>penayong: ban mio, ttg kontrk bang mega di baet swl, opr swl, tlp heny, jemputn2</t>
  </si>
  <si>
    <t>opr swl, tlp henny, php</t>
  </si>
  <si>
    <t>opr swl,pph</t>
  </si>
  <si>
    <t>sw1b, opr swl, youtube, jemput n2</t>
  </si>
  <si>
    <t>opr swl,php, henny, drs, henny, tdr, henny s/d jam 5</t>
  </si>
  <si>
    <t>tdr, php, virtual: ambil bat laptop, php</t>
  </si>
  <si>
    <t>php, henny, php</t>
  </si>
  <si>
    <t>php, tdr, henny</t>
  </si>
  <si>
    <t>php, henny, php, makan di mbak mul, henny, tdr, henny s/d 5, tdr</t>
  </si>
  <si>
    <t>tdrt, buka toko, tdr, dll</t>
  </si>
  <si>
    <t>ok makan malam</t>
  </si>
  <si>
    <t>antar n2, tdr, henny, jemput n2, drs: nasigurih, tdr</t>
  </si>
  <si>
    <t>ultah anak bahrol, siapkan kado, tdk bs datang</t>
  </si>
  <si>
    <t>opr swl, php, henny, drs, warni, henny</t>
  </si>
  <si>
    <t>dll, opr swl, php, tdr, nyuci</t>
  </si>
  <si>
    <t>antar n2, trdr, dll, lunch n2</t>
  </si>
  <si>
    <t>dll, henny, opr swl, php, henny, jemput n2</t>
  </si>
  <si>
    <t>henny, php</t>
  </si>
  <si>
    <t>opr swl, php, henny, dll, tdr, henny 4-5</t>
  </si>
  <si>
    <t>opr swl, php, henny, drs, henny, tdr, henny, tdr</t>
  </si>
  <si>
    <t xml:space="preserve">tdr, opr swl, </t>
  </si>
  <si>
    <t>antar n2, php, tdr, dll</t>
  </si>
  <si>
    <t>nanda yahbang ke haji</t>
  </si>
  <si>
    <t>dll, tdr, opr swl, pengarahan fitri baru</t>
  </si>
  <si>
    <t>php, tdr, opr swl, jemput n2</t>
  </si>
  <si>
    <t>antar n2, php, tdr, php, lunch n2</t>
  </si>
  <si>
    <t>kfc 22,5</t>
  </si>
  <si>
    <t>tlp rini</t>
  </si>
  <si>
    <t>ayam penyer 17</t>
  </si>
  <si>
    <t>php, henny, tutup, tdr, tlp henny, tdr</t>
  </si>
  <si>
    <t>antar, php, henny, fatih</t>
  </si>
  <si>
    <t>dll, tdr, opr swl, php</t>
  </si>
  <si>
    <t>baju n2: 3*100+125</t>
  </si>
  <si>
    <t>dll, tdr, opr swl, henny, php, jemput n2</t>
  </si>
  <si>
    <t>kfc28</t>
  </si>
  <si>
    <t>pulsa hp 52, berlian 1750, koran 3, anj 5927</t>
  </si>
  <si>
    <t>opr swl, php, jambotape, henny</t>
  </si>
  <si>
    <t>antar n2, tdr, berlian, anj, fatih</t>
  </si>
  <si>
    <t>henny, tdr</t>
  </si>
  <si>
    <t>opr swl, php, tdr, opr swl, php, henny</t>
  </si>
  <si>
    <t>php, tdr, php,</t>
  </si>
  <si>
    <t>jemput n2, php, tdr, opr swl, php</t>
  </si>
  <si>
    <t>jemput n2, mhd: beli beraas, dll, ke ummi tanoh abe</t>
  </si>
  <si>
    <t>tahoh ab, php</t>
  </si>
  <si>
    <t>tlp rini (ttg cwk lain, bunda, rini ttg fatih), anti tikus</t>
  </si>
  <si>
    <t>dll, tdr, php, tdr</t>
  </si>
  <si>
    <t>henny, wiwin ponakan henny, php, henny, php</t>
  </si>
  <si>
    <t>opr swl, php, henny, opr swl, henny</t>
  </si>
  <si>
    <t>kfc 15</t>
  </si>
  <si>
    <t>opr swl, php, drs, opr swl, henny</t>
  </si>
  <si>
    <t>antar n2, tdr, dll, alat ussir tikus, henny, lunch n2</t>
  </si>
  <si>
    <t>dlll, henny, php, tdr, henny, jmeput n2</t>
  </si>
  <si>
    <t>perb kc mat n2, dampingi n2 belajar</t>
  </si>
  <si>
    <t>henny, php, heny php, opr swl</t>
  </si>
  <si>
    <t>opr swl, php, mybread, tdr, opr swl, php, henny s/d 3, php</t>
  </si>
  <si>
    <t>mybread: kue 40, n2 10, ayam 17</t>
  </si>
  <si>
    <t>antar n2, tdr, php, lunch n2</t>
  </si>
  <si>
    <t>dll, henny, tdr, dll</t>
  </si>
  <si>
    <t>antar n2, internet jvscrpt, henny, fatih</t>
  </si>
  <si>
    <t>lunch 17u</t>
  </si>
  <si>
    <t>jemput n2, php, opr swl</t>
  </si>
  <si>
    <t>opr swl, php, drs, henny, opr swl, php, henny</t>
  </si>
  <si>
    <t>antar n2, php, dll, fatih</t>
  </si>
  <si>
    <t>hennyy, tdr, jemput n2</t>
  </si>
  <si>
    <t>opr swl, php, henny, opr swl, php, henny</t>
  </si>
  <si>
    <t>mandiri: uaang alat tikus, sw1b, dll, jemput n2</t>
  </si>
  <si>
    <t>fantasi, dll, henny, opr swl, php</t>
  </si>
  <si>
    <t>opr swl, php, beli mi, php, opr swl, php, henny</t>
  </si>
  <si>
    <t>antar n2, entry data, php, fatih</t>
  </si>
  <si>
    <t>tdr, buka toko, entry data, jemput n2</t>
  </si>
  <si>
    <t>tdr, henny, opr swl, entry data</t>
  </si>
  <si>
    <t>opr swl, entry data, henny, opr swl, php, henny</t>
  </si>
  <si>
    <t>tlp arief henny, antar n2, entry data, dll, jemput n2</t>
  </si>
  <si>
    <t>sms fitri, tubeleskan ban mio depan</t>
  </si>
  <si>
    <t>kredit bsm, pln, uang tiket adk, cek pajak</t>
  </si>
  <si>
    <t>penyelesaian dgn keuchik punge armaya, laporan omzet utk mega, ket domisili, pbb, ket usaha</t>
  </si>
  <si>
    <t>pesan lagi anti tikus, jilbab henny, kue, siverqueen, dll</t>
  </si>
  <si>
    <t>journal</t>
  </si>
  <si>
    <t>jk perbaiki keluar mnjdi pindah buku, kacau</t>
  </si>
  <si>
    <t>jika mem f5, tekar karakter tdk dikenal akan erro</t>
  </si>
  <si>
    <t>jk kembalikan/balik pindah buku</t>
  </si>
  <si>
    <t>bersihkan r atas, bereskan uang di kantong, cek uang p rusdi</t>
  </si>
  <si>
    <t>tdr, bereskan kamar, henny</t>
  </si>
  <si>
    <t>dll, tdr, rini, warni, henny</t>
  </si>
  <si>
    <t>tdr, nyuci, dll, opr swl, php</t>
  </si>
  <si>
    <t>opr swl, php, henny, php, tutup, mr cabe, henny</t>
  </si>
  <si>
    <t>tl uang palsu, braket ac utk gantungan baju di kt</t>
  </si>
  <si>
    <t>tdr, bereskan kamar, php, opr swl, php</t>
  </si>
  <si>
    <t>opr swl, php, dll, tdr, opr swl, php, henny</t>
  </si>
  <si>
    <t>alat tulis</t>
  </si>
  <si>
    <t>anti nyamuk-kecoa-tikus</t>
  </si>
  <si>
    <t>bahan/bumbu masakan</t>
  </si>
  <si>
    <t>loundry-pantry</t>
  </si>
  <si>
    <t>mainan</t>
  </si>
  <si>
    <t>mantel-payung</t>
  </si>
  <si>
    <t>minuman-sirup-eskrim</t>
  </si>
  <si>
    <t>obat2an</t>
  </si>
  <si>
    <t>pakaian-alaskaki</t>
  </si>
  <si>
    <t>parfum ruangan-mobil</t>
  </si>
  <si>
    <t>parfum-deodorant</t>
  </si>
  <si>
    <t>pembalut-kapas</t>
  </si>
  <si>
    <t>pembungkus-karetikat</t>
  </si>
  <si>
    <t>peralatan dapur</t>
  </si>
  <si>
    <t>peralatanlistrik-lilin</t>
  </si>
  <si>
    <t>perawatan kenderaan</t>
  </si>
  <si>
    <t>perawatan rumah-perabot</t>
  </si>
  <si>
    <t>perlengkapan bayi</t>
  </si>
  <si>
    <t>perlengkapan mandi-dandan</t>
  </si>
  <si>
    <t>popok bayi-dewasa</t>
  </si>
  <si>
    <t>rokok-mancis</t>
  </si>
  <si>
    <t>roti, kue, snack, permen</t>
  </si>
  <si>
    <t>susu dewasa</t>
  </si>
  <si>
    <t>susu hamil-menyusui.</t>
  </si>
  <si>
    <t>susu-makanan bayi-anak</t>
  </si>
  <si>
    <t>tissue</t>
  </si>
  <si>
    <t>---</t>
  </si>
  <si>
    <t>&lt;-</t>
  </si>
  <si>
    <t>http://www.rumahweb.com/hosting</t>
  </si>
  <si>
    <t>antar n2, tdr, dll, tdr, upd stock barang ke kiosaceh, fatih</t>
  </si>
  <si>
    <t>henny, jemput n2, tdr</t>
  </si>
  <si>
    <t>cara alih auto hosting, jk trouble dgn domain yg lama</t>
  </si>
  <si>
    <t>cara pindah domain ke hosting lain</t>
  </si>
  <si>
    <t>cerita sedikit ttg hosting:</t>
  </si>
  <si>
    <t>sustem backup di hosting, online bak</t>
  </si>
  <si>
    <t>apk paralel simpan data</t>
  </si>
  <si>
    <t>down time per thn</t>
  </si>
  <si>
    <t>server di indonesia, sering lambat interkoneksi antar negara</t>
  </si>
  <si>
    <t>tdk</t>
  </si>
  <si>
    <t>mingguan</t>
  </si>
  <si>
    <t>gratis domain</t>
  </si>
  <si>
    <t>http://www.indowebsite.net/hosting/web-hosting#</t>
  </si>
  <si>
    <t>150rb/500mg/thn</t>
  </si>
  <si>
    <t>420rb/500mb/thn</t>
  </si>
  <si>
    <t>Pt_Cyberindo_Aditama</t>
  </si>
  <si>
    <t>bhinneka</t>
  </si>
  <si>
    <t>http://www.jakartawebhosting.com/?gclid=CJfgoN6-wLkCFVF14god9x8AoA</t>
  </si>
  <si>
    <t>Bandwidth / bulan, jk melebihi apak stop?</t>
  </si>
  <si>
    <t>http://www.plasahosting.com/hostingmurah.php</t>
  </si>
  <si>
    <t>400rb/500mb</t>
  </si>
  <si>
    <t>backup ok</t>
  </si>
  <si>
    <t>https://www.qwords.com/</t>
  </si>
  <si>
    <t>gratis 14hr, 170rb/450mb</t>
  </si>
  <si>
    <t>http://www.ardhosting.com/</t>
  </si>
  <si>
    <t>unmetered</t>
  </si>
  <si>
    <t>http://idwebhost.com/</t>
  </si>
  <si>
    <t>jk lebih bandwith bulanan, bagaimana?</t>
  </si>
  <si>
    <t>200rb/500mb</t>
  </si>
  <si>
    <t>http://terbaikwebhosting.com/</t>
  </si>
  <si>
    <t>http://www.pasarhosting.com/</t>
  </si>
  <si>
    <t>415rb/500mb free domain</t>
  </si>
  <si>
    <t>http://www.eazysmart.com/</t>
  </si>
  <si>
    <t>150rb/500 free domai, unlimeited bandwith</t>
  </si>
  <si>
    <t>http://www.idebagus.com/</t>
  </si>
  <si>
    <t>250mb, 200rb, free domai</t>
  </si>
  <si>
    <t>http://www.hostpojok.com/</t>
  </si>
  <si>
    <t>200mb, 60rb</t>
  </si>
  <si>
    <t>http://www.neohoster.com/</t>
  </si>
  <si>
    <t>500mb, 180rb</t>
  </si>
  <si>
    <t>https://masterkey.masterweb.com/</t>
  </si>
  <si>
    <t>500mb, 200rb</t>
  </si>
  <si>
    <t xml:space="preserve">jk migrasi: time zonenya rubah, </t>
  </si>
  <si>
    <t>waroeng-aceh.com.</t>
  </si>
  <si>
    <t>antar n2, cari hosting, henny, cari hosting, fatih</t>
  </si>
  <si>
    <t>hosting, tdr, jemput n2, hoting</t>
  </si>
  <si>
    <t>hosting, opr swl</t>
  </si>
  <si>
    <t>https://member.jogjahost.com/cart.php?a=add&amp;pid=265</t>
  </si>
  <si>
    <t>3gb 300rb, freedomain selamanya</t>
  </si>
  <si>
    <t>http://www.jagoanhosting.com/?idev_id=2137</t>
  </si>
  <si>
    <t>500mb, 300rb, unmetered</t>
  </si>
  <si>
    <t>http://rumahhosting.com/</t>
  </si>
  <si>
    <t>240rb, 500mb, gratis domain</t>
  </si>
  <si>
    <t>http://www.masterweb.net/</t>
  </si>
  <si>
    <t>500mg, 200rb</t>
  </si>
  <si>
    <t>http://www.dracoola.com/linuxhosting.php</t>
  </si>
  <si>
    <t>500mb, 200rb, dayly bak</t>
  </si>
  <si>
    <t>opr swl, cari hosting, opr swl, beli mi, henny</t>
  </si>
  <si>
    <t>antar n2, dll, tdr, upd stock, lunch n2</t>
  </si>
  <si>
    <t>jemput n2, dll, makan mi, opr swl</t>
  </si>
  <si>
    <t>opr swl, update stock, dll, opr swl, update stock</t>
  </si>
  <si>
    <t>lunch n2 17</t>
  </si>
  <si>
    <t>antar n2, fauzan, php, datang p martunis, staff lain bank mega, perwakilan notaris utk ttgkan agunanj bukan seharkat, php, lunch n2</t>
  </si>
  <si>
    <t>bawa fauzan ke drs, tdr</t>
  </si>
  <si>
    <t>ok all</t>
  </si>
  <si>
    <t>jemput n2, updt stok, opr swl, upt stok</t>
  </si>
  <si>
    <t>opr swl, upd stok, dll, opr swl, pak ramli bronto datang tanyak jual depot, upd stok, henny</t>
  </si>
  <si>
    <t>antar n2, php, cari isp, lunch n2</t>
  </si>
  <si>
    <t>tdr, php, marzuki, tdr, jemput n2</t>
  </si>
  <si>
    <t>dll, tdr, php, opr swl</t>
  </si>
  <si>
    <t>opr swl, php, radinan, opr swl, updt stock,</t>
  </si>
  <si>
    <t>pindahkan nd di pc putih</t>
  </si>
  <si>
    <t>upd stock</t>
  </si>
  <si>
    <t>antar n2, ajak radinan ke drs, update stock, henny, jempu n2, drs</t>
  </si>
  <si>
    <t>buku panduan pramukan 19.5</t>
  </si>
  <si>
    <t>bbm inova 100</t>
  </si>
  <si>
    <t>pangkas 20</t>
  </si>
  <si>
    <t>cek harga tablt</t>
  </si>
  <si>
    <t>updae stock, pangkas, nyuci, update stock</t>
  </si>
  <si>
    <t>opr swl, upd stok, tdr, opr swl, updt stok, henny</t>
  </si>
  <si>
    <t>upd stok, op[r swl, upd stok</t>
  </si>
  <si>
    <t>upd stok, my bread, fantasy</t>
  </si>
  <si>
    <t>order lagi kartu nama, hisupkan l300</t>
  </si>
  <si>
    <t>dantasy, tdr, upd stock, heny</t>
  </si>
  <si>
    <t>vit a</t>
  </si>
  <si>
    <t>opr swl, upt stk, tdr, opr swl, upt stok</t>
  </si>
  <si>
    <t>antar n2, p rusdi, dll, virtual: tablet, sw1b: ambil uang, virtual, fatih</t>
  </si>
  <si>
    <t xml:space="preserve">sw1b, dlljemput n2, </t>
  </si>
  <si>
    <t>opr swl, entry data, tdr, opr swl, php, henny</t>
  </si>
  <si>
    <t>antar n2, upd stok, bpl dgn radinan, datang orang donya net, lunch n2</t>
  </si>
  <si>
    <t>lunch 17</t>
  </si>
  <si>
    <t>n2 10</t>
  </si>
  <si>
    <t>opr swl, php, tdr, opr swl, php, tdr</t>
  </si>
  <si>
    <t>dll, opr swl, tdr, jemput n2</t>
  </si>
  <si>
    <t>anta n2, bsm, dll, tdr, php, henny, fatih</t>
  </si>
  <si>
    <t>antar n2, dll, fatih</t>
  </si>
  <si>
    <t>opr swl, php, upd stock, tutup, tdr</t>
  </si>
  <si>
    <t>dll, opr swl, upd stok, dll, tdr</t>
  </si>
  <si>
    <t>jemoput n2, nyuci, opr swl, php</t>
  </si>
  <si>
    <t>cari skylink, speed link, t umar, sw1b, opr swl, tdr</t>
  </si>
  <si>
    <t>jemput n2, tdr, opr swl, php</t>
  </si>
  <si>
    <t>hidupkan l300</t>
  </si>
  <si>
    <t>antar n2, datang orang aceh link, dll, tdr, fatih</t>
  </si>
  <si>
    <t>dll, golek, buka toko, bni, sw1b, datang aceh link, entry data barang, jemput n2</t>
  </si>
  <si>
    <t>rujak 7, kantong kanan depan 1</t>
  </si>
  <si>
    <t>oebg k mata 32, braket 47, lampultra uang palsu ......ttl 92</t>
  </si>
  <si>
    <t>sw1b, , cipta, rujak, sw1n, orang aceh limk, opr swl</t>
  </si>
  <si>
    <t>opr swl, php, datang jufri dan fitri antar bb n2, drs: sate, henny</t>
  </si>
  <si>
    <t>opr swl, php, henny, php, tutup, henny</t>
  </si>
  <si>
    <t>grosir sebelah tutup</t>
  </si>
  <si>
    <t>\\192.168.1.10\Desktop\web\New folder</t>
  </si>
  <si>
    <t>antar n2, dll, php, interneta: ttg hotel di bna, set tplink internet</t>
  </si>
  <si>
    <t>set tplink internet, henyy, set internet di acer maroon: problem</t>
  </si>
  <si>
    <t>fitri pulang jam 20:30</t>
  </si>
  <si>
    <t>golek, jemput n2, nyuci, , opr swl, set intenet di acer maroon: tdk hrs pakai chanel 6 di tplink</t>
  </si>
  <si>
    <t xml:space="preserve">dll, php, tdr, php, tdr, </t>
  </si>
  <si>
    <t>beli gelang ke n2: 200</t>
  </si>
  <si>
    <t>antar n2, entry data barang, bayar pln, php, lunch n2</t>
  </si>
  <si>
    <t>antar n2, php, lunch n2</t>
  </si>
  <si>
    <t>php, opr swl, php, tdr</t>
  </si>
  <si>
    <t>jemput n2, php, opr swl, php</t>
  </si>
  <si>
    <t>opr swl, lina tabrakan, ule kareng, lambaro sukon, sw1b, tdr, opr swl, henny</t>
  </si>
  <si>
    <t>opr swl, set acer maroon, fitri pulang jam 2030, opr swl, php, beli mi baet, henny</t>
  </si>
  <si>
    <t>opr swl, php, ngobrol dgn ttg satria, opr swl, tutup, drs</t>
  </si>
  <si>
    <t>opr swl, php, ngobrol dgn ttg satria, tutup, tdr</t>
  </si>
  <si>
    <t>bahrol, php, opr swl, php, jemput n2</t>
  </si>
  <si>
    <t>nanda jaga swl, tdr, opr swl</t>
  </si>
  <si>
    <t>saat scan lihat, ke pgw, barcode yg beradu, barang rusak jangan dibuang, kertas permen</t>
  </si>
  <si>
    <t>antar n2, php, lunch n2 (dr rantang)</t>
  </si>
  <si>
    <t>php, tdr, jemput n2</t>
  </si>
  <si>
    <t xml:space="preserve">tdr, php, </t>
  </si>
  <si>
    <t>php, tutup, henny</t>
  </si>
  <si>
    <t>antar n2, php,lunch n2</t>
  </si>
  <si>
    <t>php, opr swl: fitri pulang, php, jemput n2</t>
  </si>
  <si>
    <t>naisgurih 8</t>
  </si>
  <si>
    <t>antar n2, opr swl, php</t>
  </si>
  <si>
    <t>di mana lina taruh sedot aqua, saat bershikan bwh meja kasir</t>
  </si>
  <si>
    <t>tutup, tdr, opr swl, php</t>
  </si>
  <si>
    <t>ke pgw:  barcode yg tertutup label krn berasu, cara tempel barcode, jk ada yg curiga bawa2, bilang saja tdk ada barang</t>
  </si>
  <si>
    <t>opr swl, php, tutup, PKA s/d 1 30</t>
  </si>
  <si>
    <t>antar n2, opr swl, php, tdr, jmeput n2</t>
  </si>
  <si>
    <t xml:space="preserve">buka toko, dll, lamnyong: beli kain sarung, panterik, </t>
  </si>
  <si>
    <t>panterik, blangcut, sw1b, tdr, opr swl, saddam husein, henny, tdr</t>
  </si>
  <si>
    <t>opr swl, tutup, pka, tiba 1 30</t>
  </si>
  <si>
    <t>rubah waktu vcr</t>
  </si>
  <si>
    <t xml:space="preserve">virtuemart_order_id = '67',                </t>
  </si>
  <si>
    <t xml:space="preserve">order_item_sku = '13131-BARCODE:8999099920486', </t>
  </si>
  <si>
    <t xml:space="preserve">order_item_name = 'SGM 1 1000 GR ANANDA', </t>
  </si>
  <si>
    <t xml:space="preserve">product_quantity = '1', </t>
  </si>
  <si>
    <t>product_item_price = '75500.00000', p</t>
  </si>
  <si>
    <t xml:space="preserve">product_final_price = '75500.00000', </t>
  </si>
  <si>
    <t xml:space="preserve">product_subtotal_with_tax = '75500', </t>
  </si>
  <si>
    <t xml:space="preserve">created_on = '2013-09-29 11:12:19', </t>
  </si>
  <si>
    <t xml:space="preserve">created_by = '947', </t>
  </si>
  <si>
    <t>personal/sw1/retur</t>
  </si>
  <si>
    <t>inf no trn/hr; keseluruhan</t>
  </si>
  <si>
    <t>ttl rp per hr, per kasir</t>
  </si>
  <si>
    <t xml:space="preserve">INSERT mjni4_virtuemart_order_items       </t>
  </si>
  <si>
    <t>pos_trn_items</t>
  </si>
  <si>
    <t>trn_id</t>
  </si>
  <si>
    <t>trn_product_quantity</t>
  </si>
  <si>
    <t>created_by</t>
  </si>
  <si>
    <t>trn_created_by</t>
  </si>
  <si>
    <t>trn_created_on</t>
  </si>
  <si>
    <t>trn_status</t>
  </si>
  <si>
    <t>opr swl, php, henny, tutup, tdr</t>
  </si>
  <si>
    <t xml:space="preserve">mjni4_virtuemart_orders </t>
  </si>
  <si>
    <t>virtuemart_order_id</t>
  </si>
  <si>
    <t>virtuemart_user_id</t>
  </si>
  <si>
    <t>order_total</t>
  </si>
  <si>
    <t>order_status</t>
  </si>
  <si>
    <t>ip_address</t>
  </si>
  <si>
    <t>created_on</t>
  </si>
  <si>
    <t>trn_user_id</t>
  </si>
  <si>
    <t>trn_total</t>
  </si>
  <si>
    <t>trn_ip_address</t>
  </si>
  <si>
    <t>trn_courier</t>
  </si>
  <si>
    <t>trn_vehicle</t>
  </si>
  <si>
    <t>trn_period</t>
  </si>
  <si>
    <t>preiode cuci kasir</t>
  </si>
  <si>
    <t>trn_product_selling_price</t>
  </si>
  <si>
    <t>trn_product_buying_price</t>
  </si>
  <si>
    <t>trn_product_name</t>
  </si>
  <si>
    <t>trn_product_sku</t>
  </si>
  <si>
    <t>trn_selling_subtotal</t>
  </si>
  <si>
    <t>trn_buying_subtotal</t>
  </si>
  <si>
    <t>trn_paied</t>
  </si>
  <si>
    <t>trn_remins</t>
  </si>
  <si>
    <t>trn_shift</t>
  </si>
  <si>
    <t>trn_cassa</t>
  </si>
  <si>
    <t>trn_remark</t>
  </si>
  <si>
    <t>list his trn, sekarang ini list omset, satukan dengan reprint</t>
  </si>
  <si>
    <t>antar n2, nd, php, tdr, henny, lunch n2</t>
  </si>
  <si>
    <t>uangg henny</t>
  </si>
  <si>
    <t>dll, datang orang internet, tdk bisa konek tplink, tdr, nd</t>
  </si>
  <si>
    <t>int1</t>
  </si>
  <si>
    <t>int11</t>
  </si>
  <si>
    <t>dec(15,5)</t>
  </si>
  <si>
    <t>char1</t>
  </si>
  <si>
    <t>char25</t>
  </si>
  <si>
    <t>datetime</t>
  </si>
  <si>
    <t>char15</t>
  </si>
  <si>
    <t>char255</t>
  </si>
  <si>
    <t>char64</t>
  </si>
  <si>
    <t>trn_item_id</t>
  </si>
  <si>
    <t>pos_trns</t>
  </si>
  <si>
    <t>nd, jemput n2, php, opr swl, php</t>
  </si>
  <si>
    <t>opr swl, php, golek, opr swl,php, henny, php</t>
  </si>
  <si>
    <t>nanda yahbang: lihat fuji, rana</t>
  </si>
  <si>
    <t xml:space="preserve">php, antar n2, mhd, p rusdi, php, henny, </t>
  </si>
  <si>
    <t>lunch n2, global printing, bpr berlian, nd, dek kus datang, tdr, anj</t>
  </si>
  <si>
    <t>opr swl, php, tdr, opr swl, php, tutup, php</t>
  </si>
  <si>
    <t>antar n2, br1, php, lucnh n2</t>
  </si>
  <si>
    <t>luch 22500</t>
  </si>
  <si>
    <t>opr swl, php, dll, tutup jam 10, henny sebentar, tdr</t>
  </si>
  <si>
    <t>dll, nd, dll</t>
  </si>
  <si>
    <t>tlpwarni</t>
  </si>
  <si>
    <t>antar n2, entry data, henny, beli lauk, fatih</t>
  </si>
  <si>
    <t>nd, tdr, buka toko, entry data, henny, dll</t>
  </si>
  <si>
    <t>opr swl, php, tdr, opr swl, php, tutup, php, tdk tlp henny</t>
  </si>
  <si>
    <t>beli kacamata baca laen</t>
  </si>
  <si>
    <t>rmh p munawir, pbc, kenalan dgn pnakannya, sw1b, dll, tdr, henny, nd</t>
  </si>
  <si>
    <t>nyuci, opr swl,php</t>
  </si>
  <si>
    <t>antar n2, entyr data, jemput n2, entry data, rmh p munawir</t>
  </si>
  <si>
    <t>jemput n2, php, opr swl, php, p munawir datang</t>
  </si>
  <si>
    <t>opr swl, php, tdr, opr swl, php, henny, php</t>
  </si>
  <si>
    <t>buka toko, tdr, beli nasi gurih, php</t>
  </si>
  <si>
    <t>opr swl, php, tdr, opr swl,php, henny</t>
  </si>
  <si>
    <t xml:space="preserve">antar n2, entry data, </t>
  </si>
  <si>
    <t>cek pajak kenderaan</t>
  </si>
  <si>
    <t xml:space="preserve">uang tukar, </t>
  </si>
  <si>
    <t>mana catatan kredit mega, catatan ren perjanjian jual tanah pbc, toko p jamhur</t>
  </si>
  <si>
    <t>sweety s biasa</t>
  </si>
  <si>
    <t>entry data, tdr, bereskn ruangan</t>
  </si>
  <si>
    <t>jempt n2, bereskn ruangan, php, opr swl, php</t>
  </si>
  <si>
    <t>antar n2, entry data, php, tdr, henny</t>
  </si>
  <si>
    <t>henny</t>
  </si>
  <si>
    <t>susun barang exp ke rak</t>
  </si>
  <si>
    <t>cek sisa utang p rusdi</t>
  </si>
  <si>
    <t>ban mio depan tubeless, tambal ban inova</t>
  </si>
  <si>
    <t>entry data , phjp</t>
  </si>
  <si>
    <t>k mata n2, hidupkn l300, gg nd</t>
  </si>
  <si>
    <t>lihat fuji</t>
  </si>
  <si>
    <t>tlp hadi sw2</t>
  </si>
  <si>
    <t>sirup patung, romakelap, soto mdn, pocari, gula, luwak, kabin gula unibis/hatari, hatari lainnya</t>
  </si>
  <si>
    <t>adira, bsm, listrik, cek gadai, pajak, kir</t>
  </si>
  <si>
    <t>jam istrirahat fitri, jangan 2 jam</t>
  </si>
  <si>
    <t>cetak kartu k/a utk ris dan nanda, spanduk utk ris</t>
  </si>
  <si>
    <t>ke lina/pgw: cara susun seety, cara tempel label hrg, barang bandes, gilet double, cek isi kotak cd, , barang rusak jangan dibuang, bisa ditukar</t>
  </si>
  <si>
    <t>henny, raapikan kamar, siapkan order K/A pertama</t>
  </si>
  <si>
    <t>cari htl, rapikanrmh</t>
  </si>
  <si>
    <t>antar n2, php, tdr, php, silaturahmi bank mega stui, php, henny</t>
  </si>
  <si>
    <t>php, henny, beli lauk, php, tdr</t>
  </si>
  <si>
    <t>jemput n2, php, herman sabang swl, php, opr swl, php</t>
  </si>
  <si>
    <t>opr swl, php, dll, tdr, opr swl, php, tutup, php, henny, php</t>
  </si>
  <si>
    <t>jemput n2, dll, nyuci, php, opr swwl, php</t>
  </si>
  <si>
    <t>lam dom, tdr, opr swl, php</t>
  </si>
  <si>
    <t>antar n2, php, tdr, henny, php</t>
  </si>
  <si>
    <t>tlp ris, henny, indomarco, lamdom ris</t>
  </si>
  <si>
    <t>opr swl, php, tdr, opr swl, php, henny sebentar</t>
  </si>
  <si>
    <t>antar n2, php, tdr, php, beli lauk</t>
  </si>
  <si>
    <t>opr swl, php, tutup, dll, henny</t>
  </si>
  <si>
    <t>dll, beli nasi gurih, php, tdr</t>
  </si>
  <si>
    <t>nyuci, php</t>
  </si>
  <si>
    <t>nasi gurih 18</t>
  </si>
  <si>
    <t>sajadah, hotel, rapikan ruangan, sampah, pindahkan ponr di acer putih</t>
  </si>
  <si>
    <t>adira, pln, bsm, cek gadai</t>
  </si>
  <si>
    <t>opr swl, php, tutup ,henny</t>
  </si>
  <si>
    <t>sarapan 20</t>
  </si>
  <si>
    <t>entry data, sarpan di lamnyong, lampineung, cari hotel, pmi, punge blangcut, diana, lampineung, drs</t>
  </si>
  <si>
    <t>pasang plaster pada cermin, agar jk pecah tdk jatuh</t>
  </si>
  <si>
    <t>opr swl, php, drs, rapikan ruangan, tutup, tdr, ris</t>
  </si>
  <si>
    <t>nasgor 10, juce 10, mi 7</t>
  </si>
  <si>
    <t xml:space="preserve">bersihkn k mandi, tdr, </t>
  </si>
  <si>
    <t>pasang cermin, opr swl, entry data</t>
  </si>
  <si>
    <t>bereskan ruangan</t>
  </si>
  <si>
    <t>p rusdi, buang sampah, bereskn ruangan, ke bandara henny datang</t>
  </si>
  <si>
    <t>lubch 3x =51</t>
  </si>
  <si>
    <t>bandara 3, n2 7</t>
  </si>
  <si>
    <t>bbm 100</t>
  </si>
  <si>
    <t>dari kotak 300+500</t>
  </si>
  <si>
    <t>di bandara, sw1b, drs beli nasi, opr swl, php</t>
  </si>
  <si>
    <t>bersihkan rmh geuceu</t>
  </si>
  <si>
    <t xml:space="preserve">tdr, anggrek, sarapan, </t>
  </si>
  <si>
    <t>mentari, tdr, hermes mall</t>
  </si>
  <si>
    <t>hermes, sw1b</t>
  </si>
  <si>
    <t>dll, buka toko, opr swl, php, tutup jam 930, mr cabe, mentari, sw1b, tdr</t>
  </si>
  <si>
    <t>opr swl, php, tutup jam 10, drs, mentari, sw1b</t>
  </si>
  <si>
    <t>sw1b, tdr, wisma angrek, fuji,banghang, wisma anggrek, sw1b</t>
  </si>
  <si>
    <t>lampuuk, makan siang di ajun, wisma angggrek</t>
  </si>
  <si>
    <t>anggrek, sw1b</t>
  </si>
  <si>
    <t xml:space="preserve">mentari, lapangan tugu, shalat id, sw1b, dll, nekmu, </t>
  </si>
  <si>
    <t xml:space="preserve">mesjid raya, kapal apung, ulee, </t>
  </si>
  <si>
    <t>tiket pulang</t>
  </si>
  <si>
    <t>bsm, anj, berlian, pajak</t>
  </si>
  <si>
    <t>nyuci</t>
  </si>
  <si>
    <t>mentari, sw1b, tdr, nyci</t>
  </si>
  <si>
    <t xml:space="preserve">wisma mentari, tdr, pasar aceh, </t>
  </si>
  <si>
    <t>msj raya, adira, hermes</t>
  </si>
  <si>
    <t>3d 35</t>
  </si>
  <si>
    <t>parkir 2+2</t>
  </si>
  <si>
    <t>buka sw1, oprswl, bahrolistri dan anak</t>
  </si>
  <si>
    <t>bahrol, opr swl, adk marah krn ditegur rapikn ruangan krn buang barang zul, mentari, sw1b, tdr</t>
  </si>
  <si>
    <t>mentari, jumat, mentasi, sw1b, opr swl, dll, tdr</t>
  </si>
  <si>
    <t>tab tdk bisa ke wifi a/p ke roater tplink bisa, tdk kenalp/w, coba tanpa password, lihatconfig di tplingk roater</t>
  </si>
  <si>
    <t>opr swl, php, tutup, drs, mentari</t>
  </si>
  <si>
    <t>mentari</t>
  </si>
  <si>
    <t>mentari, sw1b, lamnyong: tiket, pasar aceh: kue sabang, sw1b, dll</t>
  </si>
  <si>
    <t>besi bak l300, nd di acer putih</t>
  </si>
  <si>
    <t>opr swl, phr</t>
  </si>
  <si>
    <t>ke lina dan rika fitri pengertian barang 3X</t>
  </si>
  <si>
    <t>senin: pln, mega, henny, p rusdi, ultah nita, anj, bsm, berlian, hp utk aceh selatan, cek gadai</t>
  </si>
  <si>
    <t xml:space="preserve">sw1b, rek listrik di linke, geurute, </t>
  </si>
  <si>
    <t>msj lampuuk, lampuuk</t>
  </si>
  <si>
    <t>lampouuk, sinbun, sw1b, opr swl</t>
  </si>
  <si>
    <t>opr swl, php, tdr, nyuci, mr cabe</t>
  </si>
  <si>
    <t>antar n2 dgn henny, opr swl, ngobrol dgn henny, jemput n2</t>
  </si>
  <si>
    <t>sinbun sibreh, sw1b, dll, drs: toko buku, airport: henny pulang</t>
  </si>
  <si>
    <t>air port, rmh buku, sw1b, opr swl</t>
  </si>
  <si>
    <t>pesan aqua, uang nya, turunkan harga dancow yg ada bimoli</t>
  </si>
  <si>
    <t>antar n2, dll, tdr, dll, jemput n2</t>
  </si>
  <si>
    <t>dll, opr swl</t>
  </si>
  <si>
    <t>opr swl, php, tdr, opr swl, henny</t>
  </si>
  <si>
    <t>antar n2, henny, php, dll, telp p munawir,  henny, jemput n2, fantasi, cari kado anita</t>
  </si>
  <si>
    <t>opr swl, php, henny</t>
  </si>
  <si>
    <t>dll, opr swl, php, henny</t>
  </si>
  <si>
    <t>antar n2, tdr, opr swl, php</t>
  </si>
  <si>
    <t>sw1b, kdf, sw1b, opr swl, php</t>
  </si>
  <si>
    <t>bankpudi</t>
  </si>
  <si>
    <t>jemput n2, dll, tdr, pak misno dan ridwan jalil, php</t>
  </si>
  <si>
    <t>henny, php, opr swl, php</t>
  </si>
  <si>
    <t>cek masa aktif hp depot</t>
  </si>
  <si>
    <t>opr swl, php, henny, tdr, opr swl, php, tutup, php</t>
  </si>
  <si>
    <t>antar n2, nd, buka toko, tdr, php, henny, jemput n2, dll, tutup toko</t>
  </si>
  <si>
    <t>lauk siang 17</t>
  </si>
  <si>
    <t xml:space="preserve">php, tdr, buka toko, php, henny, </t>
  </si>
  <si>
    <t>php, henny, php, opr swl, php</t>
  </si>
  <si>
    <t>opr swl, php, rmh zulfan k nek, opr swl, php, henny</t>
  </si>
  <si>
    <t>rapikan mobil</t>
  </si>
  <si>
    <t>antar n2, ajun: rmh p ridwan jalil, antar linto ke bpl</t>
  </si>
  <si>
    <t>bpl, jemput n2, fantasi: hello kiti, sw1b, henny, tdr</t>
  </si>
  <si>
    <t>pindahkan barang di ksr2, d lain agar tdk dipindahkanpwg</t>
  </si>
  <si>
    <t>ke pgw: cara tlp, jangan test minyak wangi, barnag rusak jangan dibuanmg, cara susun barang, cara pasang label hrg</t>
  </si>
  <si>
    <t>plastik permen, barang2 baru masuk, meja ksr 2, coin terikat, barang bendit spt gola, susu, kertas printer</t>
  </si>
  <si>
    <t>drs: grosir, sw1b, tdr, php</t>
  </si>
  <si>
    <t>opr swl, php, dll, opr swl, php, nyuci, henny</t>
  </si>
  <si>
    <t>dll, henny, rini, nyuci</t>
  </si>
  <si>
    <t>mana copyan  keredit mega</t>
  </si>
  <si>
    <t>opr swl, php, dll, tdr, opr swl,php</t>
  </si>
  <si>
    <t>k lina , katanya sisa 2,5 jt</t>
  </si>
  <si>
    <t>antar n2, nd, php, henny, php, masak mi, fatih</t>
  </si>
  <si>
    <t>pulsa depot 25</t>
  </si>
  <si>
    <t>telkomse, dll, php, tdr</t>
  </si>
  <si>
    <t>jemput n2, henny, php</t>
  </si>
  <si>
    <t>antar n2, entry data, nd, php, tdr, henny, fatih</t>
  </si>
  <si>
    <t>kt pos kutaalam, sw1b, nd, php, henny, php, tdr</t>
  </si>
  <si>
    <t>antar n2, entry data barang, nd, henny</t>
  </si>
  <si>
    <t>antar n2, entri data, nd, php, tdr, henny</t>
  </si>
  <si>
    <t>jemput n2, tdr, php, opr swl</t>
  </si>
  <si>
    <t>tdr, entry data, php, henny</t>
  </si>
  <si>
    <t>jemput n2, nyuci, opr swl, php</t>
  </si>
  <si>
    <t>hidupkn l300</t>
  </si>
  <si>
    <t>opr swl, php, tdr, opr swl, php, tdr, henny, tdr</t>
  </si>
  <si>
    <t>antar n2, php, tdr, php, tdr, php, henny, fatih</t>
  </si>
  <si>
    <t>rini, , anj, berlian</t>
  </si>
  <si>
    <t>php, buka toko, dek kus, henny</t>
  </si>
  <si>
    <t>jemput n2, grosir, jemput n2, entry data</t>
  </si>
  <si>
    <t>anj 5927</t>
  </si>
  <si>
    <t>entry data, opr swl, php, rini, tdr, opr swl, ella medan, henny, tdr, henny, dst</t>
  </si>
  <si>
    <t>antar n2, entry data, tdr, dll, anj, hermes, berlian bpr, fatih, sw1b</t>
  </si>
  <si>
    <t>lauk 14</t>
  </si>
  <si>
    <t>tdr, p abu gatsby, tdr, php</t>
  </si>
  <si>
    <t>php, jemput n2 dekat rsu, opr swl, php</t>
  </si>
  <si>
    <t>opr swl, php, dll, tdr, opr swl, php, tutup, php</t>
  </si>
  <si>
    <t>entry data, beli sarapan, php, tdr</t>
  </si>
  <si>
    <t>carsinogenic: melamin, frek radio</t>
  </si>
  <si>
    <t>radikal bebas: perusak, penghancur</t>
  </si>
  <si>
    <t>liar, nakal,  brutal</t>
  </si>
  <si>
    <t xml:space="preserve">antioksidan: sayur, buah stroberui, delima, rasbery, manggis, antikangker, </t>
  </si>
  <si>
    <t>cegukan, 1 sendok teh gula, tahan nafas</t>
  </si>
  <si>
    <t>panjang umur, sehat: imunitas: jamur, tmpe, kedelai: anti kangker protas dan payudara, menopause tdk bagus, brokoli: antioksidan radikal bebas kanker; telur: kurangi kuningtelur (max 2telur):rdl, kolesterol jahat, m zaitun, kacang almon , beras merah, roti gandum</t>
  </si>
  <si>
    <t>henny, tdr, php</t>
  </si>
  <si>
    <t>opr swl, php, henny, opr swl, php, tutup, php, tdr</t>
  </si>
  <si>
    <t>nyuci, php, opr swl, php</t>
  </si>
  <si>
    <t>bpr 1750</t>
  </si>
  <si>
    <t xml:space="preserve">bpr berlian, sw1b, henny, nd, henny, php </t>
  </si>
  <si>
    <t xml:space="preserve">antar n2, henny, php, tdr, </t>
  </si>
  <si>
    <t>dampak kolesterol jahat</t>
  </si>
  <si>
    <t>http://penyakitkolesterol.org/</t>
  </si>
  <si>
    <t>lauk 21</t>
  </si>
  <si>
    <t>buka toko, henny, php, tdr, php</t>
  </si>
  <si>
    <t>jemput n2, henny, php, opr swl, php</t>
  </si>
  <si>
    <t>nazar shalat, MLD</t>
  </si>
  <si>
    <t>kamis dasna tdk masuk siang, minta radina, spp n2</t>
  </si>
  <si>
    <t>antar n2, entry data, php, henny</t>
  </si>
  <si>
    <t>henny di kapal, php, henny</t>
  </si>
  <si>
    <t>php, henny, opr swl, php, henny, php</t>
  </si>
  <si>
    <t>banyakkan kerang, ada zink</t>
  </si>
  <si>
    <t>daging, coklat</t>
  </si>
  <si>
    <t>5m diam, setelah nungging 5menit, sujud</t>
  </si>
  <si>
    <t>2 hr sekali</t>
  </si>
  <si>
    <t>telur, alpukat, daging kambing</t>
  </si>
  <si>
    <t>hari 11 ke 17 subur</t>
  </si>
  <si>
    <t>henny, php, tdr, henny</t>
  </si>
  <si>
    <t>opr swl, php, dll, tdr, opr swl, php, dll, henny</t>
  </si>
  <si>
    <t>antar n2, dll, tlp bahrol ttg support plumbing, listik, php, henny</t>
  </si>
  <si>
    <t>tdr, php, p munawir ttg sewa sound system, php, henny, php</t>
  </si>
  <si>
    <t>sarapan dan lauk 20</t>
  </si>
  <si>
    <t>tutup toko,  tdr, php, henny</t>
  </si>
  <si>
    <t xml:space="preserve">antar n2, sw1b, tdr, grosir, bsm, php, henny, </t>
  </si>
  <si>
    <t>jemput n2, php, opr swl,php</t>
  </si>
  <si>
    <t>opr swl, php,  tdr, opr swl, php, heny</t>
  </si>
  <si>
    <t>jemput n2, drs, apotik, dll, opr swl, php rini</t>
  </si>
  <si>
    <t>opr swl, php, rini, tdr, opr swl, php, henny</t>
  </si>
  <si>
    <t>dll, tdr, php, henny</t>
  </si>
  <si>
    <t>henny, drs: bli lauk, php</t>
  </si>
  <si>
    <t>nyuci, opr swl, php</t>
  </si>
  <si>
    <t>henny, nyuci, antar barang ke rmh eva, php</t>
  </si>
  <si>
    <t>antar n2, php, drs: isi pulsa, jemput n2</t>
  </si>
  <si>
    <t>antar n2, tdr, php</t>
  </si>
  <si>
    <t>opr swl, php, golek, opr swl, php s/d jam 1, no henny</t>
  </si>
  <si>
    <t>php, henny, jemput n2</t>
  </si>
  <si>
    <t>dll, tdr, opr swl, internet trouble</t>
  </si>
  <si>
    <t>opr swl, dll, tdr, opr swl, php, tutup, php, henny s/d jam 2, php  s/djam3</t>
  </si>
  <si>
    <t>php, henny, php, tdr</t>
  </si>
  <si>
    <t>jemp n2, drs, nyuci, opr swl, php</t>
  </si>
  <si>
    <t>opr swl, php, nelly lampung, tdr, optr swl, php, tutup, tdr, ella  s/d  jam 1, php s/d jam 3</t>
  </si>
  <si>
    <t xml:space="preserve">antar n2, p rusdi, entry data, php, tdr, php, </t>
  </si>
  <si>
    <t>yg pernah 800</t>
  </si>
  <si>
    <t>sewa depot:</t>
  </si>
  <si>
    <t>s/d</t>
  </si>
  <si>
    <t>jt</t>
  </si>
  <si>
    <t>tanya harga sewa terakhir</t>
  </si>
  <si>
    <t>sewa sw3</t>
  </si>
  <si>
    <t>minta kwitansi yg di p rudsi, cocokkan</t>
  </si>
  <si>
    <t>sisa</t>
  </si>
  <si>
    <t>henny, php, tdr</t>
  </si>
  <si>
    <t>kredit adira, tablet jk langsung pakai tri, laptop jk pakai modem</t>
  </si>
  <si>
    <t>jemput n2, drs, php, opr swl, php</t>
  </si>
  <si>
    <t>kue 2x5</t>
  </si>
  <si>
    <t>opr swl ,php, tdr, opr swl, php, tdr</t>
  </si>
  <si>
    <t>dll, php, opr swl , php</t>
  </si>
  <si>
    <t>henny, php, ela, php, jemput n2</t>
  </si>
  <si>
    <t>lauk 17, kelapa+mie 12</t>
  </si>
  <si>
    <t>tanya rika , apk rad kontrol orang belanja, mld</t>
  </si>
  <si>
    <t>antar n2, php, jemput n2, adira</t>
  </si>
  <si>
    <t>adira 640</t>
  </si>
  <si>
    <t>razia 80</t>
  </si>
  <si>
    <t>opr swl, php,p afis, yks, opr swl, php, tutup, php</t>
  </si>
  <si>
    <t>tdr, opr swl, php, henny, php</t>
  </si>
  <si>
    <t>opr swl, php, yks, opr swl, php, ella, henny</t>
  </si>
  <si>
    <t>p rusdi, rabu, lem spatu n2, gantai seperei, bersihkan dan bakar sampah ruang genset</t>
  </si>
  <si>
    <t>nilai math nd</t>
  </si>
  <si>
    <t>opr swl, php, rini, yks, opr swl, php, henny s/d jam2</t>
  </si>
  <si>
    <t>rapikan mobil, nyuci, php, jemput rini</t>
  </si>
  <si>
    <t>silemeum, waduk</t>
  </si>
  <si>
    <t>tamansari, sw1b, opr swl</t>
  </si>
  <si>
    <t>opr swl, php, ela, drs, dll, opr swl, tdr</t>
  </si>
  <si>
    <t>mail, tdr, mail, jemput n2</t>
  </si>
  <si>
    <t>antar n2, entry data, pelajari mail, tdr, mail, fatih</t>
  </si>
  <si>
    <t>opr swl, php, opr swl, php, tutup, php, henny</t>
  </si>
  <si>
    <t>sw1b, fatih: tinggal taperware, sw1b, php, opr swl, php</t>
  </si>
  <si>
    <t>antar n2, php, tdr, php, tdr, php, fatih</t>
  </si>
  <si>
    <t>opr swl, php, opr swl, outlet rini, tdr, henny s/d ham 230</t>
  </si>
  <si>
    <t>outlet rini</t>
  </si>
  <si>
    <t>antar n2, entry data, data outlet rini, tdr, fatih</t>
  </si>
  <si>
    <t>lauk 19</t>
  </si>
  <si>
    <t>sdk1</t>
  </si>
  <si>
    <t>entri faktur</t>
  </si>
  <si>
    <t>p abu gatsby order dan kenalkan pgr ord, henny, data oulet, tdr, jemput n2</t>
  </si>
  <si>
    <t>data outlet, opr swl, data outlet</t>
  </si>
  <si>
    <t>opr swl, data boutlet, rini, henny, opr swl, data outle, tutup data outlet, tdr</t>
  </si>
  <si>
    <t>antar n2, php, tdr, php, henny, fatih</t>
  </si>
  <si>
    <t>ella, opr swl, henny, php, tdr</t>
  </si>
  <si>
    <t>tdr. Php, jemp n2 jam 5, php, opr swl, php</t>
  </si>
  <si>
    <t>data gatsbu</t>
  </si>
  <si>
    <t>opr swl, php, php, opr swl, php, data gatsby s/d 330</t>
  </si>
  <si>
    <t>antar n2, tdr, entry data, php, tdr, php, fatih</t>
  </si>
  <si>
    <t>kak lina 500rb</t>
  </si>
  <si>
    <t>sisa lalu 2,5jt?</t>
  </si>
  <si>
    <t>opr swl, php, golek, php, opr swl, php, tdr, henny</t>
  </si>
  <si>
    <t>tdr, jemput n2, php, opr swl, php</t>
  </si>
  <si>
    <t>php, tdr, bni, php, henny</t>
  </si>
  <si>
    <t>antar n2, dll, php, henny, jemput nd</t>
  </si>
  <si>
    <t xml:space="preserve">php, tdr, henny, nyuci, henny,  </t>
  </si>
  <si>
    <t>henyy, php, opr swl, php</t>
  </si>
  <si>
    <t>bank pundi, uang k lina, perb laptop acer besar, buat ctatan istalasi jk trouble pc kasir, instal pc backp, bak datanya, bak db opr dan jurnal, kehadiran, ke mikawa, bawa lampu kawaci yg tdk laku dn yg rusak garansi, tukar dgn steker semua jenis, kabel, t semua jns, n</t>
  </si>
  <si>
    <t>opr swl, php, opr swl, php, henny s/d 130</t>
  </si>
  <si>
    <t xml:space="preserve">opr swl, php, ella, opr swl, ella, tutup, henny </t>
  </si>
  <si>
    <t>sms fitri tsgih utang, senin: mega, gadai, p rusdi, tlp sisa kredit inova, tlp tanah punge blangcut, pln, pajak, dll, ke fun land</t>
  </si>
  <si>
    <t>lauk 16</t>
  </si>
  <si>
    <t>drs, php, aym kampung</t>
  </si>
  <si>
    <t>ayam kampung, henny, ella, sw1b, tdr, opr swl, php</t>
  </si>
  <si>
    <t>jemput n2, dll, opr swl, php</t>
  </si>
  <si>
    <t>bsm, sw1b, dll, tdr, henny.</t>
  </si>
  <si>
    <t>antar n2, tdr, buka toko, php, fatih</t>
  </si>
  <si>
    <t>lauk: 20</t>
  </si>
  <si>
    <t>bsm 2jt</t>
  </si>
  <si>
    <t>email bebelac, s26</t>
  </si>
  <si>
    <t xml:space="preserve">fatih, rek listrik, php, henny, tdr, nyuci, php, henny </t>
  </si>
  <si>
    <t>antar n2, entry data, php, golek, fatih</t>
  </si>
  <si>
    <t>opr swl, php, tdr, opr swl, ella, henny s/d 1:30</t>
  </si>
  <si>
    <t>antar n2, entry data, ella, drs</t>
  </si>
  <si>
    <t>fatih, henny, tdr, ella, php, henny</t>
  </si>
  <si>
    <t>jemput nd, tdr, opr swl, php</t>
  </si>
  <si>
    <t>antar n2, mhd, nd, buka toko, nd, pajak mio, inova, b pundi (tutup rek), drs, henny, fatih</t>
  </si>
  <si>
    <t>jemput n2, drs: atm, stimuno, mamak yusra, sw1b, golek, opr swl</t>
  </si>
  <si>
    <t>dll, tdr, buka toko, entry data, nd, henny, nd</t>
  </si>
  <si>
    <t>dll, tdr, henny, ella</t>
  </si>
  <si>
    <t>antar n2, bsm: panjangkan gadai, php, fatih</t>
  </si>
  <si>
    <t>opr swl, ela, henny, entry data, bawa jalan mamak yusra, opr swl, tdr, henny</t>
  </si>
  <si>
    <t>opr swl, php, tdr, opr swl, php, tutup, tdr</t>
  </si>
  <si>
    <t>antar n2, php, tdr, henny</t>
  </si>
  <si>
    <t>lauk 22, pisang 12, papan alas 4500</t>
  </si>
  <si>
    <t xml:space="preserve">dll, henny, fatiH: ambil kartu tryout, drs, nyuci, opr swl, php </t>
  </si>
  <si>
    <t>php, henny, jemput n2, entry data, dll</t>
  </si>
  <si>
    <t>opr swl, php, tdr, dll, tutup, tdr, henny</t>
  </si>
  <si>
    <t>kwc:</t>
  </si>
  <si>
    <t>wire</t>
  </si>
  <si>
    <t>jaga n2 sakit</t>
  </si>
  <si>
    <t>dr 85, sarapan 18</t>
  </si>
  <si>
    <t>opr swl, php, tutup, dr armyn: sdh tutup, ella, henny, ella, henny</t>
  </si>
  <si>
    <t>uang tanah punge:</t>
  </si>
  <si>
    <t>bnk mega, p munawir</t>
  </si>
  <si>
    <t>jamhur</t>
  </si>
  <si>
    <t>nekmu, k lina, p rusdi</t>
  </si>
  <si>
    <t>ella, dll, dr armyn drs, tdr</t>
  </si>
  <si>
    <t>dll, ella, nyuci, opr swl, php</t>
  </si>
  <si>
    <t>tdr, dll, php</t>
  </si>
  <si>
    <t xml:space="preserve">opr swl, ella, n2 kurang sehat tdr di mobil, tutup, ella, henny, </t>
  </si>
  <si>
    <t>dll, n2 tdk sekolah: krg sehat, beli sarapan, rapikan ruangan,</t>
  </si>
  <si>
    <t>dll, tdr, p arif bank pundi dtang silaturahmi, henny</t>
  </si>
  <si>
    <t>kana siang 19</t>
  </si>
  <si>
    <t>mhd 144</t>
  </si>
  <si>
    <t>antar n2, nd, dll, drs</t>
  </si>
  <si>
    <t>fatih, lambaro: sampurna: jual mas, danamon lambaro: tdk bisa tutup, tdk ada yg berwenag, sw1b: ambil uang kurang, anj, sw1b, tdr</t>
  </si>
  <si>
    <t>sdh dikerjaakan rp</t>
  </si>
  <si>
    <t>utang</t>
  </si>
  <si>
    <t>sdh bayar</t>
  </si>
  <si>
    <t>opr swl, php, tutup, ella, henny, ella</t>
  </si>
  <si>
    <t>anta n2, php, tdr, fath</t>
  </si>
  <si>
    <t>gorengan 5</t>
  </si>
  <si>
    <t>opr swl, server k/a trouble, tdr di mbl, opr swl, tutup, henny</t>
  </si>
  <si>
    <t>opr swl, php, tdr di mbl, opr swl, php, tutup, tdr</t>
  </si>
  <si>
    <t>jemput n2, opr swl, php</t>
  </si>
  <si>
    <t>antar n2, entry data, henny, php, fatih</t>
  </si>
  <si>
    <t>lquk 14</t>
  </si>
  <si>
    <t>opr swl, php, opr swl, tutup, tdr</t>
  </si>
  <si>
    <t>antar n2, p rusdi, mhd, entry data, php, tdr, fatih</t>
  </si>
  <si>
    <t>php, nd, buka toko, php, tdr, henny</t>
  </si>
  <si>
    <t>lauk 20</t>
  </si>
  <si>
    <t>jemput n2, php, tdr</t>
  </si>
  <si>
    <t>antar n2, php, ella, henny</t>
  </si>
  <si>
    <t>jemput n2, php, henny, opr swl, php,</t>
  </si>
  <si>
    <t>opr swl, php, rini: ttg program ppm, opr swl, rini s/d jam 12, dll, henny: mau naik kapal</t>
  </si>
  <si>
    <t>php, nyuci, bahrol, nyuci</t>
  </si>
  <si>
    <t xml:space="preserve">opr swl, php, ella, tdr, opr swl, php, henny, tutup, tdr </t>
  </si>
  <si>
    <t>php, nyuci, ayam kampung, php</t>
  </si>
  <si>
    <t>ayam kampung, php, ris, opr swl, php</t>
  </si>
  <si>
    <t>opr swl, php, music n2, henny, music n2, opr swl, rini s/d 1 45</t>
  </si>
  <si>
    <t xml:space="preserve">tdr, henny, </t>
  </si>
  <si>
    <t>opr swl, php, dll, opr swl, php, henny, tutup, tdr</t>
  </si>
  <si>
    <t>cari s/w microtic, cek di acer lama</t>
  </si>
  <si>
    <t>sabtu/ming antar rini ke mana saja</t>
  </si>
  <si>
    <t xml:space="preserve">jemput n2, bahrol: baru dari cek cctv spbu p usman, ttg ipscan, </t>
  </si>
  <si>
    <t>antar n2, entry data, php, pa usman spbu tlp ttg perb cctv, fatih</t>
  </si>
  <si>
    <t>antar n2, php, dedek spbu tlp: ttg s/w spbu, tdr, fatih</t>
  </si>
  <si>
    <t>opr swl, php, tdr, opr swl, php, bak data pc kasir</t>
  </si>
  <si>
    <t>antar n2, entry data, farih</t>
  </si>
  <si>
    <t>mandiri drs: spp n2, php spbu, tdr</t>
  </si>
  <si>
    <t>jemput n2, php spbu, opr swl, php</t>
  </si>
  <si>
    <t>opr swl, php, oprswl, php, henny, php</t>
  </si>
  <si>
    <t>antar n2, php, tdr</t>
  </si>
  <si>
    <t>jemput n2, nyuci, tdr</t>
  </si>
  <si>
    <t>tdr, nyuci, opr swl, php</t>
  </si>
  <si>
    <t>opr slw, php, opr swl, php</t>
  </si>
  <si>
    <t>antar n2, entry data, jemput n2</t>
  </si>
  <si>
    <t>opr swl, php, opr swl, php, henny</t>
  </si>
  <si>
    <t>dampingi n2 belajan math remidial</t>
  </si>
  <si>
    <t>antar n2, php, henny</t>
  </si>
  <si>
    <t>lauk15</t>
  </si>
  <si>
    <t>tdr, php, opr swl,php</t>
  </si>
  <si>
    <t>opr swl, php, tdr, opr swl, php s/d jam 1</t>
  </si>
  <si>
    <t>besug lina, drs: beli lauk, php</t>
  </si>
  <si>
    <t>php, nyuci, tdr, opr swl, php</t>
  </si>
  <si>
    <t>dll, jemput n2, php, tdr</t>
  </si>
  <si>
    <t>tdr, tambal ban inova sendiri, oprswl</t>
  </si>
  <si>
    <t>opr swl, php, ban inova, tdr, opr swl, php, tdr</t>
  </si>
  <si>
    <t>antar n2, php, kantor polisi: lupa bawa resu inova dan mio, adira, sw1b, jemput n2</t>
  </si>
  <si>
    <t>drs: beli keperluan home project n2, bni: ambil atm tbungan n2, entry data, opr swl</t>
  </si>
  <si>
    <t>opr swl, php, luka n2 di lutut berdarah lagi, krn dikopeknya, tdr, opr swl, php, s/d 2</t>
  </si>
  <si>
    <t>antar n2, bsm: tukar uang, php, tdr, php</t>
  </si>
  <si>
    <t>jemput n2, tdr, php, tdr</t>
  </si>
  <si>
    <t>tdr, nyuci, php, opr swl, php</t>
  </si>
  <si>
    <t>opr swl, php, opr swl, php, tutup, tdr</t>
  </si>
  <si>
    <t>catatan di dlmnya</t>
  </si>
  <si>
    <t>ok ke kotak tgl</t>
  </si>
  <si>
    <t>19/12/13</t>
  </si>
  <si>
    <t>2/6/10 ke zul 200</t>
  </si>
  <si>
    <t>uang di dlm</t>
  </si>
  <si>
    <t>18/3/11 ke ktk swl1 90rb</t>
  </si>
  <si>
    <t>18/3/11 ke ktk swl1 500rb</t>
  </si>
  <si>
    <t>2000berkaret+6000berkaret+3000berkaret+1000tanpakaret</t>
  </si>
  <si>
    <t>25/4/10 kedepot 100, 18/3/11 ke ktk swl1 100rb</t>
  </si>
  <si>
    <t>(10x1000+10*1000+7*1000)berkaret</t>
  </si>
  <si>
    <t>67brkrt+3tnpkrt</t>
  </si>
  <si>
    <t>27/4/10 ke zul 2,2jt, 18/3/11 ke ktk swl1 400rb</t>
  </si>
  <si>
    <t>3x5+5x1+2+2x0,2+1x0,1tnpkrt</t>
  </si>
  <si>
    <t>plastik hitam yg di dlmnya ada plastik2 kecil (mungkin uang becak/depot: krn ada catatn pengeluaran dari laci dan plastik2 bekas uang depot yg dipilin yg mau dibalikkan ke dpt):</t>
  </si>
  <si>
    <t>4x100</t>
  </si>
  <si>
    <t>platik kecil\</t>
  </si>
  <si>
    <t>di luar plastik kecil</t>
  </si>
  <si>
    <t>10+2</t>
  </si>
  <si>
    <t>18/3/11 ke ktk sw1 100rb</t>
  </si>
  <si>
    <t>masih ada plastik kecil lain dlm plastik hitam ini yg belum dipindahkan</t>
  </si>
  <si>
    <t>--------------------</t>
  </si>
  <si>
    <t>drawer 17/6/13</t>
  </si>
  <si>
    <t>11/7 kektk 100 (di luar keret), 11/7 kekotak 250 (tdk ada penjelasan, mungkin di dlm krt, krn tgl sama dgn yg di luar  krt)</t>
  </si>
  <si>
    <t>drw9/6/13</t>
  </si>
  <si>
    <t>11/7kktk950</t>
  </si>
  <si>
    <t>drw20/6/13</t>
  </si>
  <si>
    <t>30/7/13kkt250</t>
  </si>
  <si>
    <t>32000dan catatan kekt 250: dlm krt</t>
  </si>
  <si>
    <t>kontek p arif pundi</t>
  </si>
  <si>
    <t>bak pc kasir segera</t>
  </si>
  <si>
    <t>antar n2, tdr, keuangan, jemput n2, bsm, sw1b</t>
  </si>
  <si>
    <t>perb compresor</t>
  </si>
  <si>
    <t>spbu,pak abu, punya rini, iklan (penjelasan target termasuk plumbing contohnya beli kran s/d terpasang tanpa perlu cari tukang), add barang baru, ris/cetak, publish, kawan lainnya, toko lain, kawan aaf</t>
  </si>
  <si>
    <t>urus ket domisili, jk balik nama inova ke nama siapa</t>
  </si>
  <si>
    <t>php, nyusi, php, opr swl, php</t>
  </si>
  <si>
    <t>opr swl, php, tdr, opr swl, php, henny, php s/d jam 2</t>
  </si>
  <si>
    <t>antar n2, php, tdr, jemput n2, dll, tutup toko</t>
  </si>
  <si>
    <t>php, bang saddam husen, php</t>
  </si>
  <si>
    <t>opr swl, php, tdr, opr swl, php s/d jam 2</t>
  </si>
  <si>
    <t>perb kompresor, golek, php</t>
  </si>
  <si>
    <t>dampingi n2 belajar slm libur, l300, kulkas eskrim, bayar meetra, lampu kamar terangkan</t>
  </si>
  <si>
    <t>drs, php, tdr</t>
  </si>
  <si>
    <t>pasang gembok pintu depan toko sw1b, dr dlm</t>
  </si>
  <si>
    <t>opr swl,php, opr swl, php, tutup, php, henny, tdr</t>
  </si>
  <si>
    <t>php, tdr, bahrol</t>
  </si>
  <si>
    <t>bahrol</t>
  </si>
  <si>
    <t>beli mi, tdr, opr swl , php</t>
  </si>
  <si>
    <t>pln, dll, ggg n2, kuping, spd n2</t>
  </si>
  <si>
    <t>opr swl, php, opr swl, php, drs, henny, php s/d 1233</t>
  </si>
  <si>
    <t>php, tdr, henny, tdr</t>
  </si>
  <si>
    <t>tdr, drs, php, tdr, henny, php</t>
  </si>
  <si>
    <t>tlp ayh eric, radinan, ambil stnk, beli kc mata, rokok, pln, meetra</t>
  </si>
  <si>
    <t>kalo kita bohongi orang, kemanapun gak selamat, akan morat marit sampai tua, krn orang yg iklas yg teraniaya, doanya akan makbul, mustajab</t>
  </si>
  <si>
    <t>opr swl, php, tdr, opr swl, php s/d 12</t>
  </si>
  <si>
    <t>antar n2 ke dinas pendidikan kuta alam: latihan drum, php, tdr, php</t>
  </si>
  <si>
    <t>opr swl, php, opr swl, php, php</t>
  </si>
  <si>
    <t>tdr, henny, nd, tdr</t>
  </si>
  <si>
    <t>nyuci, bahrol tlp ttg anti mahal, php, tdr, opr swl, php</t>
  </si>
  <si>
    <t>telinga</t>
  </si>
  <si>
    <t>rapikan tangga dan ruang atas, bereskan halaman toko, bakar sampah, mana kunci mio serap</t>
  </si>
  <si>
    <t>opr swl, php, php, tdr, opr swl, php</t>
  </si>
  <si>
    <t>tdr, nyuci, php, jemput n2, sw1b, opr swl, php</t>
  </si>
  <si>
    <t>segerakan srt ket usaha dan domisili, kontek bpr, pinjam adk</t>
  </si>
  <si>
    <t>opr swl, php, php, tdr, opr swl, php, php</t>
  </si>
  <si>
    <t>uang tukar, jisamsu</t>
  </si>
  <si>
    <t>dll, buka toko jam 11: ada acara doa tsunami, bakar sampah</t>
  </si>
  <si>
    <t>bakar sampah, php, tdr</t>
  </si>
  <si>
    <t>bakar sampah, opr swl, php</t>
  </si>
  <si>
    <t>opr swl, php, php, tdr, opr swl, php, henny</t>
  </si>
  <si>
    <t>dll, php, tdr, tutup toko</t>
  </si>
  <si>
    <t>php, buka tok, bni: ambil atm n2, tukar uang, mhd, php</t>
  </si>
  <si>
    <t>php, tdr, ruang belakang, opr swl, php</t>
  </si>
  <si>
    <t>tanyakan keplor, kecih, rapikan mobil</t>
  </si>
  <si>
    <t>mi so 5</t>
  </si>
  <si>
    <t>sarapan/lauk 20</t>
  </si>
  <si>
    <t>opr swl, php, beli mi, php, tdr, opr swl,php, php</t>
  </si>
  <si>
    <t>pinsahkan kayu balok ke belakang</t>
  </si>
  <si>
    <t>dll, ambil raport n2, cuci piring, tdr</t>
  </si>
  <si>
    <t>tdr, php, nyuci, php</t>
  </si>
  <si>
    <t>rmh geuceu: taman, masukair ke dlm</t>
  </si>
  <si>
    <t>bereskan tanggal, ke dr armyin, php, opr swl, php</t>
  </si>
  <si>
    <t>dr 80</t>
  </si>
  <si>
    <t>buka toko, entry data barang , bereskan ruangan</t>
  </si>
  <si>
    <t>opr swl, php, php, opr swl, php, tutup, tdr, henny lampung-jkt</t>
  </si>
  <si>
    <t xml:space="preserve">sw1b, dll, tdr, </t>
  </si>
  <si>
    <t>parkir 3</t>
  </si>
  <si>
    <t>makan 26</t>
  </si>
  <si>
    <t>mangga 15</t>
  </si>
  <si>
    <t>opr swl, php, kfc, drs, dll, opr swl, php, php</t>
  </si>
  <si>
    <t>bereskan ruangan, nyuci, bandara: jemput henny, lambaro</t>
  </si>
  <si>
    <t>keopde, keplor, ktr, rmh, krjakah, nama</t>
  </si>
  <si>
    <t>bakar sampah, dll; berekan keuangan lama utk anj; tangga, r tamu, k tdr</t>
  </si>
  <si>
    <t>parkir kfc 2</t>
  </si>
  <si>
    <t>nyuci, dll, php, tdr</t>
  </si>
  <si>
    <t>dll, pasar lamnyong: adk belanja, dll, php, tdr</t>
  </si>
  <si>
    <t>ke msj baet</t>
  </si>
  <si>
    <t>stel gas mio</t>
  </si>
  <si>
    <t>php, rmh kecuhi baet t herman, opr swl, php</t>
  </si>
  <si>
    <t>opr swl, php, dll, tdr, opr swl, php, dll</t>
  </si>
  <si>
    <t xml:space="preserve">buka toko, bakar sampah, antar n2, adk ke fun land, ktr polis: ambil pajak inova dan mio, drs: grosir, </t>
  </si>
  <si>
    <t>nd, funland: jemput, genset problem, alikan ke genset ex depot, dll, tdr</t>
  </si>
  <si>
    <t>entry data, lampuuk</t>
  </si>
  <si>
    <t>lampuuk</t>
  </si>
  <si>
    <t>opr swl, php, php, tdr, opr swl, php, mr cabe, drs: beli martabak telor</t>
  </si>
  <si>
    <t>buah utk n2</t>
  </si>
  <si>
    <t xml:space="preserve">lampuuk, </t>
  </si>
  <si>
    <t>ft n2 kecil, sambung tv luar, perb genset</t>
  </si>
  <si>
    <t>opr swl, php, dll, tdr, opr swl, php, tdr</t>
  </si>
  <si>
    <t xml:space="preserve">dll, php, </t>
  </si>
  <si>
    <t>tdr, php, sinbun</t>
  </si>
  <si>
    <t>sw1b, ashar, ujng bate, sw1b, opr swl, php</t>
  </si>
  <si>
    <t>opr swl, php, dll, tdr, opr swl, php, dll, tdr</t>
  </si>
  <si>
    <t>dll, pasar lamnyong, php</t>
  </si>
  <si>
    <t>opr swl, php, dll, tdr, opr swl, php, tv</t>
  </si>
  <si>
    <t>msj 10</t>
  </si>
  <si>
    <t>msj, buka toko, php, tdr, php</t>
  </si>
  <si>
    <t>bahrol: ttg jps, cctv p usman, cctv anti mahal; pak badar: siapkn programnya</t>
  </si>
  <si>
    <t>php, bahrol telp, mhd, entry dara, p badar, sibreh: ... Rusa</t>
  </si>
  <si>
    <t>taman rusa</t>
  </si>
  <si>
    <t>beli ade, dll, tdr</t>
  </si>
  <si>
    <t xml:space="preserve">nyuci, opr swl, bandara: belli tiket, </t>
  </si>
  <si>
    <t xml:space="preserve">opr swl, php, opr swl, php, tutup, </t>
  </si>
  <si>
    <t>di fatih, nd pulang: pusing, dll, tdr</t>
  </si>
  <si>
    <t>antar n2, tdr, buka toko, nyuci, dll, tlp is lhoksukon, tel ana lsm, php, datang dek kussai: stor terakhir, serahkan ajb, fatih</t>
  </si>
  <si>
    <t>opr swl, php, php, tdr, is lshoksukon tlp, opr swl, php, simpang surabaya, sw1b, tdr</t>
  </si>
  <si>
    <t xml:space="preserve">antar n2, buka toko, entry data, php, dll, fatih </t>
  </si>
  <si>
    <t>fatih, anj, sw1b, tdr, dll</t>
  </si>
  <si>
    <t>jemput nd, dll, tdr, opr swl,php</t>
  </si>
  <si>
    <t>beli proris 24, masu 1</t>
  </si>
  <si>
    <t>mbak mul 50</t>
  </si>
  <si>
    <t>tdr, dll, kuala alu naga barat</t>
  </si>
  <si>
    <t>nd tdk sekolah, dll, museum tsunami</t>
  </si>
  <si>
    <t>pakrir aipor 3, boneka n2: 52500,</t>
  </si>
  <si>
    <t>sw1b, dll, bandara: henny pulang, fantasi</t>
  </si>
  <si>
    <t>sw1,, ana, opr slw, php</t>
  </si>
  <si>
    <t>nd tdk sekolah, entry data, ana, beli lauk</t>
  </si>
  <si>
    <t>lauk 25</t>
  </si>
  <si>
    <t>opr swl, php, tdr, opr swl, php, monitor henny dlm perjalanan</t>
  </si>
  <si>
    <t xml:space="preserve">grosir, tdr, </t>
  </si>
  <si>
    <t xml:space="preserve">nd tdk sekolah, php, tdr </t>
  </si>
  <si>
    <t xml:space="preserve">tdr, mukhlis bpr, beli lauk, saddam, dll, tunjukan lahan pbc ke calon pembeli, beli bat hp n2, </t>
  </si>
  <si>
    <t>cek tagihan enseval 2,9jt, kontek wing</t>
  </si>
  <si>
    <t>opr swl, php, mbak mul, opr swl, php, tlp ana, chat ella, dll, tdr jam1</t>
  </si>
  <si>
    <t>opr swl, ella, tdr, oprswl, php</t>
  </si>
  <si>
    <t>tutup toko, dll, golek, henny, buka toko, dll, tdr</t>
  </si>
  <si>
    <t>bahrol, dll, opr swl, ana</t>
  </si>
  <si>
    <t>antar n2, henny, golek</t>
  </si>
  <si>
    <t>fatih, drs:copy, penayong: bb n2 hang track ball, sinbun, adira, ktr pos, pundi: antar berkas p arif, sw1b, henny, tdr</t>
  </si>
  <si>
    <t>fatih, tdr, opr swl</t>
  </si>
  <si>
    <t>makan pagi 17?</t>
  </si>
  <si>
    <t>mr cabe</t>
  </si>
  <si>
    <t>ulele</t>
  </si>
  <si>
    <t>bebek 15</t>
  </si>
  <si>
    <t>sdk 2, .........</t>
  </si>
  <si>
    <t>paktir 3</t>
  </si>
  <si>
    <t>matai 105</t>
  </si>
  <si>
    <t>mentari 100</t>
  </si>
  <si>
    <t>lauk 15, lampuuk 6, parki 2, pipis 2, ikan 122?</t>
  </si>
  <si>
    <t>buka toko, dll, jemput anna, matai2</t>
  </si>
  <si>
    <t>mataie, mr cabe, ulele</t>
  </si>
  <si>
    <t>ulele, sw1b</t>
  </si>
  <si>
    <t>terminal: beli tike, n2 dan ana di tiko, sw1b, mbak mul, sw1b, terminal, sw1b</t>
  </si>
  <si>
    <t>dll, bakar sampah, lingke: p badar ttg soft ware, sw1b, dll</t>
  </si>
  <si>
    <t>bbm, oli 40</t>
  </si>
  <si>
    <t>dll, tdr, lambaro: jemput ana, lampuuk</t>
  </si>
  <si>
    <t xml:space="preserve">lampuuk, ulele, kapal apung, wisma mentari, sw1b, </t>
  </si>
  <si>
    <t>bandrek 7</t>
  </si>
  <si>
    <t>opr swl, jemput ana, ayam kampung, sw1b, opr swl, drs, mentari, sw1b jam 1</t>
  </si>
  <si>
    <t>63?</t>
  </si>
  <si>
    <t>opr swl, henny, php, tutup, henny, tdr</t>
  </si>
  <si>
    <t xml:space="preserve">buka toko, golek, ana, heny, keuangan,  </t>
  </si>
  <si>
    <t>beli lauk, tdr, ana</t>
  </si>
  <si>
    <t>opr swl, ana, henny, ana, tdr, opr swl, php, hrenny</t>
  </si>
  <si>
    <t>ana, opr swl, php</t>
  </si>
  <si>
    <t>kunci mio serap, ke kota servis hp nd, tree</t>
  </si>
  <si>
    <t>sw1b, henny, tdr, opr swl,</t>
  </si>
  <si>
    <t>antar n2, nd, ana, php, fatih</t>
  </si>
  <si>
    <t>lauk 10, 9</t>
  </si>
  <si>
    <t>fatih, sw1b, tdr, nd, pundi: antar slip mega dan buku mega</t>
  </si>
  <si>
    <t>slip mega, slip adira, buku mega di pundi</t>
  </si>
  <si>
    <t xml:space="preserve">opr swl, php, henny, pr n2, golek, opr swl, php, tutup, php </t>
  </si>
  <si>
    <t>bubur 10</t>
  </si>
  <si>
    <t>materai bpr berlian 50</t>
  </si>
  <si>
    <t>dll, antar n2, sw1b, p arif pundi dan putra p wahab pustaka, bsm, bpr berlian: akad, jemput n2</t>
  </si>
  <si>
    <t>nyuci, tdr, opr swl, php</t>
  </si>
  <si>
    <t xml:space="preserve">opr swl, php, henny, opr swl, php, pr n2, tutup, pr n2, tdr </t>
  </si>
  <si>
    <t>n2, tdk sekolah migran, php, ana, beli lauk</t>
  </si>
  <si>
    <t>pajak maestro, panjangkan hosting</t>
  </si>
  <si>
    <t>tdr, henny, ana, php</t>
  </si>
  <si>
    <t>php, henny, nyuci, tdr, opr swl, php</t>
  </si>
  <si>
    <t>n2 tdk sekolah sakit perus, php, bsm: kredit, uang tukar, mhd, sw1b, dll, tutup</t>
  </si>
  <si>
    <t>lauk 14, 10</t>
  </si>
  <si>
    <t>mhd 290+99+caplang</t>
  </si>
  <si>
    <t>bsm: 4,5+1jt</t>
  </si>
  <si>
    <t>opr swl, php, henny, opr swl, php, ana, oprswl, php, opr swl, php,henny, tutup, php</t>
  </si>
  <si>
    <t>tdr, henny, spbu: ambil contoh laporan</t>
  </si>
  <si>
    <t>spbu, tdr, opr swl, php</t>
  </si>
  <si>
    <t>entry data, beli lauk</t>
  </si>
  <si>
    <t>opr swl, php, henny, tdr, opr swl,php, tutup, php s/d jam 1</t>
  </si>
  <si>
    <t>beli lauk, pulsa henny, mhd, lauk, beli tree, php, henny, tdr, php, henny, php</t>
  </si>
  <si>
    <t>entry data, php, henny, php</t>
  </si>
  <si>
    <t>tdr, opr swl,php, ana, php</t>
  </si>
  <si>
    <t>pbc dgn p zubir, php</t>
  </si>
  <si>
    <t>opr swl, php, henny, pr n2, tdr, opr swl, pr n2, tutup, pr n2, henny, php s/d jam 1</t>
  </si>
  <si>
    <t>antar n2, n2 pulang lagi: masih sakit perut, php, beli lauk</t>
  </si>
  <si>
    <t>dll, antar n2, php, jemput n2</t>
  </si>
  <si>
    <t>antar n2, etry data, php, fatih</t>
  </si>
  <si>
    <t>opr swl, php, pr n2, opr swl, php, tutup, php</t>
  </si>
  <si>
    <t>php, tdr, ctt keuangan, php, jemput n2</t>
  </si>
  <si>
    <t>bubur 10, lauk 8</t>
  </si>
  <si>
    <t>pajak bersama, pajak kecilkan, surat menyurat bersama, tarik dari bank</t>
  </si>
  <si>
    <t>dll, tdr, opr swl, php, ana, php</t>
  </si>
  <si>
    <t>pln,pajak maestro, p zubir, cek sissa tabungan, kontek b mega, kontek p jamhur, masukkan koran lagi</t>
  </si>
  <si>
    <t>antar n2, nd, php, tdr, fatih</t>
  </si>
  <si>
    <t>bubu2 10, telor 8</t>
  </si>
  <si>
    <t xml:space="preserve">fatih, pangkas, henny, php, jemput n2, </t>
  </si>
  <si>
    <t>drs, tdr, p zubir antar d/p, opr swl, php</t>
  </si>
  <si>
    <t>opr swl, php, opr swl, php, opr swl, php, henny: zul ngomong agak keras menjawab pertanyaan utk apa dia nantinya jk poligami</t>
  </si>
  <si>
    <t>antar n2, php, pajak maestro dan becak, php, problem php: tdk sincrone data/scrpt di 2 server hosting, henyy, fatih, henny</t>
  </si>
  <si>
    <t>fatih, php: problem script, henny, p zubir dtang utk bicarakan rencana tanah pbc, fatih</t>
  </si>
  <si>
    <t>pengukuran: rencanakn kaplingan, bawa sepatu boot</t>
  </si>
  <si>
    <t>drs, php, tdr, opr swl, php</t>
  </si>
  <si>
    <t xml:space="preserve">antar n2, php, henny, cari sisa kredit, fatih </t>
  </si>
  <si>
    <t>php, tdr, php, nd</t>
  </si>
  <si>
    <t>jemput n2, mhd, php</t>
  </si>
  <si>
    <t>opr swl, php, php, tdr, opr swl, php, tdr</t>
  </si>
  <si>
    <t>mega:</t>
  </si>
  <si>
    <t>lele 7?, bubur 10, mhd, lebih balik</t>
  </si>
  <si>
    <t>entry data, pak rusli t dayah datang antar uang galon 100rb, jemp[it n2 dari kolam renag tirta (tadi siang pulang sekolah diskusi di tempat teman, langsung kolam tanpa izin), php, opr swl</t>
  </si>
  <si>
    <t>antar n2, entry data, tdr</t>
  </si>
  <si>
    <t xml:space="preserve">nd, php, henny, php, </t>
  </si>
  <si>
    <t>opr swl, php, tdr, opr swl, php, henny, php s/d jam 4</t>
  </si>
  <si>
    <t>opr swl, php, php, tdr, opr swl, php, henny, php</t>
  </si>
  <si>
    <t>makan pagi 6+1</t>
  </si>
  <si>
    <t>lauk 19, my bread, n2 0,5</t>
  </si>
  <si>
    <t>php, beli lauk, php</t>
  </si>
  <si>
    <t>lauk 10+12</t>
  </si>
  <si>
    <t>antar n2, php, tdr, fatih</t>
  </si>
  <si>
    <t>fatih, php, tdr, henny</t>
  </si>
  <si>
    <t>opr swl, php, php, opr swl, php, henny, php s/d jam 1</t>
  </si>
  <si>
    <t>opr swl, php, php, tdr, opr swl, php, henny, php s/d jam1</t>
  </si>
  <si>
    <t>point utk nita, kontek bebelac, dll</t>
  </si>
  <si>
    <t>antar n2, henny, entry data, pak rus, php, nd, php, fatih</t>
  </si>
  <si>
    <t xml:space="preserve">opr swl, php, beli mi, php, tdr, opr swl, php, henny, </t>
  </si>
  <si>
    <t>fatih, php, tdr, php</t>
  </si>
  <si>
    <t>opr swl, php, php, tdr, ope swl, php, tutup, tv, tdr</t>
  </si>
  <si>
    <t>fatih, pasar aceh, sw1b, tdr, opr swl, php</t>
  </si>
  <si>
    <t>antar n2, entry data, nd, php, tdr, ibu lambhuk: minta pinjam uang pelunasan mega, ela, fatih</t>
  </si>
  <si>
    <t>lauk 17</t>
  </si>
  <si>
    <t>nyuci, henny, php, tdr, jemput n2</t>
  </si>
  <si>
    <t>antar n2, php, tdr, nd, fatih</t>
  </si>
  <si>
    <t>ongkos kirim bri 5</t>
  </si>
  <si>
    <t>php, opr swl, php, p badar, opr swl, php</t>
  </si>
  <si>
    <t>tralis barang di l300, kabel genset luar depan; tiang di belakang, rapikan ruangan, triplek dekat tangga</t>
  </si>
  <si>
    <t>fatih, bri: transfer uang utk henny, entry data, php, dedek spbu</t>
  </si>
  <si>
    <t>dedek, henny, php, opr  swl, php</t>
  </si>
  <si>
    <t>opr swl, php, rmh oya tahlil, php, opr swl, php, php, henny tlp berulang dlm perjalanan ke jkt</t>
  </si>
  <si>
    <t>php, entry data, matai, nd jambore, sw1b, tdr</t>
  </si>
  <si>
    <t>tdr, php, tdr</t>
  </si>
  <si>
    <t>tdr, nd, henny, opr swl, php</t>
  </si>
  <si>
    <t>telp pembeli lahan, kembalikan sebagian dp, ANJ</t>
  </si>
  <si>
    <t>opr swl, php, php, glek, opr swl, php, php</t>
  </si>
  <si>
    <t>entry data, php</t>
  </si>
  <si>
    <t>sibbun 29</t>
  </si>
  <si>
    <t>sdk 1</t>
  </si>
  <si>
    <t>php, beli lauk, sw1b, pasar aceh, mata ie</t>
  </si>
  <si>
    <t>sw1b, henny, tdr, opr swl, php</t>
  </si>
  <si>
    <t>opr swl, php, henny, golek, tutup toko 9 30, mata ie: jemput n2 diare, sw1b</t>
  </si>
  <si>
    <t xml:space="preserve">mata ei, dasna buka toko, php di mata ie, drs: lauk, sw1b, tdr </t>
  </si>
  <si>
    <t>php, nyuci, opr swl, php</t>
  </si>
  <si>
    <t>spbu</t>
  </si>
  <si>
    <t>jemput n2, tdr, tlp p zubir pbc, opr swl, php</t>
  </si>
  <si>
    <t>antar n2, php, fatih</t>
  </si>
  <si>
    <t>fatih, bpr berlian, anj, sw1b, ella, henny, martunis</t>
  </si>
  <si>
    <t>perpanjangweb</t>
  </si>
  <si>
    <t>opr swl, php, henny, tdr, opr swl, php, php s/d jam 3, nyuci</t>
  </si>
  <si>
    <t>fatih, tdr, henny, php, jemput n2</t>
  </si>
  <si>
    <t>antar n2, php, henny, php</t>
  </si>
  <si>
    <t>hilang</t>
  </si>
  <si>
    <t>5/2/14 7:18 am updating terakgir file ini</t>
  </si>
  <si>
    <t>hilang laptop 21/2/14 subuh</t>
  </si>
  <si>
    <t>antar n2, rmh bu imran: tanya no tlp del kus, tdr, atur file di laptop</t>
  </si>
  <si>
    <t>opr swl, laptop, tdr, opr swl, tutup, tdr</t>
  </si>
  <si>
    <t>tralis, rika dasna pulang cepat, opr swl, entry data</t>
  </si>
  <si>
    <t>lampineng: rm spesifik aceh, tdr, opr swl, tdr</t>
  </si>
  <si>
    <t>bandara: henny pulang, tdr</t>
  </si>
  <si>
    <t>antar n2, tdr, pak rus, internet, fatih</t>
  </si>
  <si>
    <t>fatih, rmh bu imran: tdk ketemu, sw1b, golek, bpn, toko ris: tdk ketemu, sw1b, henny, ris</t>
  </si>
  <si>
    <t>jemput n2, tdr, opr sl, laptop</t>
  </si>
  <si>
    <t>beli modem internet lain, bak berkala ke hosting</t>
  </si>
  <si>
    <t>perkuat jendela depan/belakang, pintu bawah</t>
  </si>
  <si>
    <t xml:space="preserve">senin: BRI, pengukuran / bpn, </t>
  </si>
  <si>
    <t>nasehat dari risnaidi; berekan laptop, catatan keuangan di kantong</t>
  </si>
  <si>
    <t>isi pulsa, tlp p jamhur, ada anak tikus d atas, nyuci, grounding</t>
  </si>
  <si>
    <t>buka toko, antar n2, grosir, entry data, dll, henny, nd, jemput nd</t>
  </si>
  <si>
    <t>polsek batussalam, sw1b, tdr, dll, tdr, ummi tanoh abe, laptop</t>
  </si>
  <si>
    <t xml:space="preserve">antar n2, dll, pasar aceh: lihat2 caln, sw1b, henny, fatih </t>
  </si>
  <si>
    <t>tutup toko, nd, tdr, buka toko, tdr, dll</t>
  </si>
  <si>
    <t>jemput n2, grounding, opr swl, laptop</t>
  </si>
  <si>
    <t>opr swl, laptop, tdr, opr swl, laptop, henny, tdr, tahajut2</t>
  </si>
  <si>
    <t>opr swl, laptop, simpang srbaya/paranormal, sw1b,golek, tutup, tdr</t>
  </si>
  <si>
    <t>jemput n2, tdr?, opr swl, laptop</t>
  </si>
  <si>
    <t>fatih, sw1b, dll, henny</t>
  </si>
  <si>
    <t>polsek, opr swl, laptop</t>
  </si>
  <si>
    <t>polsek 50</t>
  </si>
  <si>
    <t>pulpen 2</t>
  </si>
  <si>
    <t>srt bank mega</t>
  </si>
  <si>
    <t xml:space="preserve">opr swl, henny, nyuci, laptop </t>
  </si>
  <si>
    <t>beli lauk, titi cut lamkueng, tdr</t>
  </si>
  <si>
    <t>nyuci, laptop, opr swl, laptop</t>
  </si>
  <si>
    <t>opr swl, laptop, lampineung: makan, tdr, opr swl, laptop hang, tdr, tahajud3</t>
  </si>
  <si>
    <t>opr swl, srt bank mega, opr swl, srt bank mega, drs, henny, tdr,</t>
  </si>
  <si>
    <t>antar n2, srt bank mega, bsm: buat kartu atm baru, bri: buat accout baru, fatih</t>
  </si>
  <si>
    <t>bri, sw1b, pbc: pengukuran bpn, jemput n2</t>
  </si>
  <si>
    <t>sw1b, tdr, 1730 opr swl</t>
  </si>
  <si>
    <t>abon</t>
  </si>
  <si>
    <t>install scaner</t>
  </si>
  <si>
    <t>tanya ela cara sadap tlp, dan lacak posisi no</t>
  </si>
  <si>
    <t>pw kan device: hindari kecurian</t>
  </si>
  <si>
    <t>buat tampilan tdk menarik</t>
  </si>
  <si>
    <t>buka lcd pc kasir</t>
  </si>
  <si>
    <t>lamreiung: abon, tdr, opr swl, tdr</t>
  </si>
  <si>
    <t>selasa anj, ke bri lagi, rabu ke pbc lagi, akam, uang utk henny, bayar kiosaceh, bpn</t>
  </si>
  <si>
    <t>grounding, jemput n2, pbc: merdu</t>
  </si>
  <si>
    <t>antar n2, anj, bri: buat atm</t>
  </si>
  <si>
    <t>fatih, henny, tdr</t>
  </si>
  <si>
    <t>beli gps sepeda motor</t>
  </si>
  <si>
    <t>opr swl, tdr, opr swl, tdr</t>
  </si>
  <si>
    <t>antar n2, pbc: bersihkan lahan</t>
  </si>
  <si>
    <t>fatih, tdr, jemput n2</t>
  </si>
  <si>
    <t>pbc: patok, opr swl</t>
  </si>
  <si>
    <t>opr swl, tdr, opr swl, heny, tdr</t>
  </si>
  <si>
    <t>antar n2, tdr, nyuci, kutaalam: pembeli pbc, fatih</t>
  </si>
  <si>
    <t>opr swl, henny, tdr, opr swl, tutup, henny</t>
  </si>
  <si>
    <t>henny, golek, abon: ttg clon, mhd, genset problem, opr swl</t>
  </si>
  <si>
    <t>fatih, tdr, serambi, bpn, permata: tutup, ris ke melaboh, jemput n2</t>
  </si>
  <si>
    <t>antar n2, entry data barang, tdr, dll, fatih</t>
  </si>
  <si>
    <t>tutup toko, tdr, buka toko, henny, dll, p zubir: ttg pembeli barru, jemput n2</t>
  </si>
  <si>
    <t>order chilkid, dll</t>
  </si>
  <si>
    <t>buka toko, cek uang p afis, nyuci, nekmu datang, nyuci, bereskan ruangan</t>
  </si>
  <si>
    <t>bereskan ruangan, lamreung: maulid, rmh surya, sw1b, tdr</t>
  </si>
  <si>
    <t>antr nanda jam7 ke sokklah</t>
  </si>
  <si>
    <t>henny, jemput nd di taman bni, makan soto mdn di kantin smea lampineung, simpang surabaya: jumpai p zubir, pasang kuda2 batas lahan pbc</t>
  </si>
  <si>
    <t>pbc, datang nazar, sw1b, bahrol</t>
  </si>
  <si>
    <t>bahrol, mbak mul, dll, tutup oko</t>
  </si>
  <si>
    <t>tdr, buka toko, nd, dll, ttg gps</t>
  </si>
  <si>
    <t>nyuci, install bpos di laptop biru, opr swl, odbc</t>
  </si>
  <si>
    <t>opr swl, odbc, drs: beli nasigor, oprswl, tutup</t>
  </si>
  <si>
    <t>intall scaner, copy folder2 dr pc kasir ke acer biru</t>
  </si>
  <si>
    <t>opr swl, gps, mbak mul, golek, tutp, gps</t>
  </si>
  <si>
    <t>mbak mul 32</t>
  </si>
  <si>
    <t>pengukuran, bri uang henny, iuran k/a, dll lihat catatan</t>
  </si>
  <si>
    <t>kfc 29, lauk 10</t>
  </si>
  <si>
    <t>antar n2, bri, sw1b, tdr, p sudirman</t>
  </si>
  <si>
    <t>p sudirman, jemput n2, tdr, nanda: dilarang baca buku cerita sedang ujian, teriak2 di bawah</t>
  </si>
  <si>
    <t>beli modem lain</t>
  </si>
  <si>
    <t>tdr, gps, opr swl, gps</t>
  </si>
  <si>
    <t>opr swl, gps, oprswl, internet, tutup jam 10, henny</t>
  </si>
  <si>
    <t>opr swl, tutup/jemput n2, opr swl, p badar tlp dr krgk, tlp din jasa pajak kenderaan krgk ttg stnk l300 (p nur sdh meninggal), opr swl</t>
  </si>
  <si>
    <t>antar n2, bca kota: annual fee kiosaceh, sw1b, punge blangcut: ambil ukuran utk bpn, sw1b, opr swl: rika pulkam, dasna ke kampus</t>
  </si>
  <si>
    <t>opr swl, tdr, opr swl, internet</t>
  </si>
  <si>
    <t>opr swl, internet, tutup, internet, tdr</t>
  </si>
  <si>
    <t>golek, jemput n2, grosir, entry data, tdr</t>
  </si>
  <si>
    <t>antar n2, nd, henny, dll, internet</t>
  </si>
  <si>
    <t>lahan: uang utk sekolah nd, tutup kredit, gps, nekmu, dp toko, stnk l300, k lina, p rusdi, dll, dp toko, tiket henny, uang tutup kredit lalu dan yad, uang bahrol, timbun utk jln</t>
  </si>
  <si>
    <t>kredit: mega, anj, bpr, adir</t>
  </si>
  <si>
    <t>henny, oprswl, internet</t>
  </si>
  <si>
    <t>antar n2, entry data, nyuci, jemput n2, anj</t>
  </si>
  <si>
    <t xml:space="preserve">cutmak: nika ummi, pasar aceh, </t>
  </si>
  <si>
    <t>opr swl, entry data, grosir, mbak mul, sw1b, nyuci, tutup nyuci, internet</t>
  </si>
  <si>
    <t>pbc: cek gambar dgn pembeli, sw1b, bahrol, opr swl</t>
  </si>
  <si>
    <t>opr swl, internet, zahra bangunan: beli rantai dan gembok, drs, tutup, henny, internet</t>
  </si>
  <si>
    <t>opr swl, intenrt, golek s/d 21, opr swl, internet, henny</t>
  </si>
  <si>
    <t>opr swl, intal star di acer biru, tdr, oprswl, tutup, alihkan ip cam ke wifi internet</t>
  </si>
  <si>
    <t>tutup, henny, tdr, buka toko, ddns</t>
  </si>
  <si>
    <t>ddns, tegur nd minta pakaian performance day ke henny, ddns</t>
  </si>
  <si>
    <t>antar n2, alihkan ip cam ke wifi internet, ddns., jemput n2, sw1b</t>
  </si>
  <si>
    <t>bpr berlian</t>
  </si>
  <si>
    <t>laptop, copy masrter vb6, perkuat jendela belkang, opr swl, gps</t>
  </si>
  <si>
    <t>antar n2, cari solusi mscall.ocx ke internet</t>
  </si>
  <si>
    <t>dpt solusi problem mscal.ocx vb di win 7, jemput n2, iinternet problem mscall.ocx</t>
  </si>
  <si>
    <t>internet, problem mscall, opr swl, opr swl</t>
  </si>
  <si>
    <t>bakup harian pc kasir, diary, atry, jg ke internet, copy ke cd data pc kasir, cek yg belum bak dari pc ksr ke pc biru</t>
  </si>
  <si>
    <t>timer lampu luar</t>
  </si>
  <si>
    <t>perkuat jendela atas, pintu bawah,</t>
  </si>
  <si>
    <t>rmh geuceu, aaf, depo2</t>
  </si>
  <si>
    <t xml:space="preserve">spbu p rus, spbu takengon, laoundry., p badar, gps </t>
  </si>
  <si>
    <t>dll, henny: ttg baju n2, keuangn, henny, tdr</t>
  </si>
  <si>
    <t>tdr, drs: beli lauk, henny, nyuci, internet</t>
  </si>
  <si>
    <t>ayam kampung, ulele, opr swl, internet</t>
  </si>
  <si>
    <t>opr swl, internet, tdr, tutp, tdr</t>
  </si>
  <si>
    <t>team viewr</t>
  </si>
  <si>
    <t>antar n2, team viewr, nd, bpr berlian, foto copy, fatih</t>
  </si>
  <si>
    <t xml:space="preserve">sw1b, notaris, pasar aceh, varitech, sw1b, abi hasanuddin bireun, </t>
  </si>
  <si>
    <t>jemput n2, notaris, pasar aceh, sw1b</t>
  </si>
  <si>
    <t>TLP ELLA</t>
  </si>
  <si>
    <t>senin , bpr berlian, pasar aceh, notaris, polsek, tlp p badar jk ke bna, segerakan prg p badar, tlp p badar jk ke bna, rek listrik</t>
  </si>
  <si>
    <t>antar n2, ttdr, nd, ktr walikota: form pphtb, tri: set modem, notaris: antar pphtb, drs</t>
  </si>
  <si>
    <t>fatih, tlp ela, fatih, sw1b: henny, rsu: ummi, notaris: ambil ajb, sw1b, ud akam, jemput n2</t>
  </si>
  <si>
    <t>tdr, abi, opr swl, internet</t>
  </si>
  <si>
    <t>opr swl, internet, ule kareng: urut jari kaki n2, tdr, warni, opr swl, internet, tutup, internet</t>
  </si>
  <si>
    <t>antar n2, rsu: ummi, polsek, tdr, drs</t>
  </si>
  <si>
    <t>fatih, datang mgr bank mega 3org, tdr, jemput n2, jumpa mis lina: nanda sembunyikan buku kawan</t>
  </si>
  <si>
    <t>kuku, abi: bawa laptop, nanda ambil buku kawannya</t>
  </si>
  <si>
    <t>internet, tdr, opr swl, internet</t>
  </si>
  <si>
    <t>opr swl, internet, drs, tdr, opr swl, internet</t>
  </si>
  <si>
    <t>sdh 1minggu nanda tdk pakai botol</t>
  </si>
  <si>
    <t xml:space="preserve">antar n2, nd, lampaseh: ambil uang pbc 5jt, beli sepatu, taufik warkop syahkuala: jumpai p rus, </t>
  </si>
  <si>
    <t>fatih, bayar listrik, tdr, opr swl, entry data</t>
  </si>
  <si>
    <t>beli oli top 1, ambil baju nanda di sebelah, no tlp aqua galon, cek bay fresh di atas, cuci bj uk minggu</t>
  </si>
  <si>
    <t>opr swl, internet, mvbak mul, tdr, opr swl, internet, tutup, internett</t>
  </si>
  <si>
    <t>antar n2, atm bri: trasfer uang utk henny 1,5jt (mau ke jkt dgn arif nita, gajnya sdh terpotong pinjaman koperasi utk zul), sw1b: buka toko, serambi: iklan pbc, kp mulia: oli top1 inova, sumatera motor: beli saringan, bpd: uang utk abi, tdr,</t>
  </si>
  <si>
    <t>drs, fatih, bsm: stor, sw1b, tdr, adira, rek listrik, fatih, drs: copy, atm bsm</t>
  </si>
  <si>
    <t>fatih, tutup toko, nd, tdr, buka toko, henny, catatan keuangan, jemput n2</t>
  </si>
  <si>
    <t>catatn keuangan, entry data, opr swl, internet</t>
  </si>
  <si>
    <t>ule karenag: jemput abi, ke bireun</t>
  </si>
  <si>
    <t>makan 24</t>
  </si>
  <si>
    <t>tiba matang, rmh ida</t>
  </si>
  <si>
    <t>balik</t>
  </si>
  <si>
    <t>830 tiba, opr swl, tdr</t>
  </si>
  <si>
    <t>dll, antar nanda, catatan keuangan, test tp link roater, jemput n2, pbc: tunjukkkan lahan, bicara dgn p salaman</t>
  </si>
  <si>
    <t>opr swl, internet, datang akmalul nazar: ambil copy ajb, tdr, tutup, drs, internet, tdr</t>
  </si>
  <si>
    <t>p salama: ttg ambil lahan zul: yg katanya p razali, mbak mul, tdr</t>
  </si>
  <si>
    <t>nyuci, Datang yg mau beli lahan pbc, pbc: tunjukkkan lahan</t>
  </si>
  <si>
    <t>dll, nyuci, ganti oli inova, rika pulang jam 8:30, opr swl, test tplink router, entry data, drs, henny, tdr</t>
  </si>
  <si>
    <t>atm br1 2jt: kalina, 1jt ke bawah, 1jt ab</t>
  </si>
  <si>
    <t>tambahan abi 200, ongkos kirim 5, lauk 19</t>
  </si>
  <si>
    <t>antar n2, atm bri, buka toko, tdr, nd, catatan keuangan, dll, abi, drs</t>
  </si>
  <si>
    <t>tdr, opr swl, ipcam</t>
  </si>
  <si>
    <t>sate 10, bubur 5</t>
  </si>
  <si>
    <t>opr swl, entry data, gps, tutup, drs, ella, sw1b, tdr</t>
  </si>
  <si>
    <t>ambil uang 500, ke ibu lambuk 13,5, ambil lagi</t>
  </si>
  <si>
    <t>fatih, sw1b, tdr, nd</t>
  </si>
  <si>
    <t>antar n2, tdr, order gps, drs</t>
  </si>
  <si>
    <t>fatih, tdr, muhatsah mega, jemput n2</t>
  </si>
  <si>
    <t>sw1b, pbc, golek, opr swl gps</t>
  </si>
  <si>
    <t>kinderjoy 11</t>
  </si>
  <si>
    <t>jemput n2, nyuci, gps, pbc, sw1b, oprswl</t>
  </si>
  <si>
    <t>oprswl , gps, rika pulang jam 9, oprswl, drs, henny</t>
  </si>
  <si>
    <t>opr swl, perb kompreson popa, tdr, opr swl, tutup, henny</t>
  </si>
  <si>
    <t>jemput n2, tdr, opr swl, kompresor</t>
  </si>
  <si>
    <t>fatih, bca: uang utk abi, tdr, tlp gps</t>
  </si>
  <si>
    <t>antar n2, abi: ttg zul tdk mauk keluarkan dana lagi, buat srt pelunasa, mega: antar srt pelunasan, ambil info pokok, fatih</t>
  </si>
  <si>
    <t xml:space="preserve">opr swl, gps, tplink ddns, tdr, rika pulang jam 9, oprswl, tutup, drs, </t>
  </si>
  <si>
    <t>fatih, tdr, buka toko, tdr, gps</t>
  </si>
  <si>
    <t>antar n2, entry data, serambi: iklan, sw1b, henny, gps, drs</t>
  </si>
  <si>
    <t>buka toko, fatih: rapor, atm bsm, drs: sarapan, sw1b, tdr</t>
  </si>
  <si>
    <t>tlp gps mdn, jemput nd, gps, kompresor,</t>
  </si>
  <si>
    <t>pghp p badar, drs, tdr, opr swl, tutup, tdr</t>
  </si>
  <si>
    <t>php, nyuci, kompresor</t>
  </si>
  <si>
    <t>cek lahar iniva, tlp bang helmi</t>
  </si>
  <si>
    <t>entry data, tlp p badar: no pa syau, pak syau: no pali, p ali: pinjam uang, p badar, mbak mul, mhd</t>
  </si>
  <si>
    <t>entry data, tdr, tutup jam 10, tdr</t>
  </si>
  <si>
    <t>tdr, ella, henny</t>
  </si>
  <si>
    <t>tdr, bakar sampah, opr swl, php</t>
  </si>
  <si>
    <t>tdr, mbak mul, php p badar</t>
  </si>
  <si>
    <t>opr swl, compresor, php, mbakmul, tdr, opr swl, drs, php</t>
  </si>
  <si>
    <t>cek kredit dan pajak kenderaan</t>
  </si>
  <si>
    <t>ambil uang 500 dari iu lambuk, bak pc kasir</t>
  </si>
  <si>
    <t>kerjakan lagi spbu</t>
  </si>
  <si>
    <t>ingatkan sedot masih tercecer, barang yg digandeng</t>
  </si>
  <si>
    <t>dampingi n2 belajar</t>
  </si>
  <si>
    <t>anj, testkn pr star di pc ini, kontek mega ttg pelunasa</t>
  </si>
  <si>
    <t>mana kunci rmh geuceu</t>
  </si>
  <si>
    <t>rem di hp: cek gigi n2, kuping, utang bpl</t>
  </si>
  <si>
    <t>henny, pasang wastafel belakang, bakar sampah</t>
  </si>
  <si>
    <t>buka toko, dll, masak nasi goreng, golek</t>
  </si>
  <si>
    <t>berekan catatan di kasir, masak nasi goreng, tdr</t>
  </si>
  <si>
    <t>php, tdr, tutup, henny</t>
  </si>
  <si>
    <t>anntar n2, drs, dll, henny, tdr, drs</t>
  </si>
  <si>
    <t>fatih, tdr, dll, fatih</t>
  </si>
  <si>
    <t>php, p ali: bisa pinjamkan 10jt, gps datang, pelajari</t>
  </si>
  <si>
    <t>gps, tdr, tutup, php</t>
  </si>
  <si>
    <t xml:space="preserve">antar n2, bri, entry data, datang p rus, datang pembeli pbc dayah, datang p martunis bank mega: bawa srt ajukan discount, </t>
  </si>
  <si>
    <t>fatih, dll, bi: antar srt utk zulfan, anj, jemput n2</t>
  </si>
  <si>
    <t>tdr, gps</t>
  </si>
  <si>
    <t>gps, golek, opr swl, henny, tutup, tdr</t>
  </si>
  <si>
    <t xml:space="preserve">antar n2, golek, dll, </t>
  </si>
  <si>
    <t>fatih, tdr, gps dgn p hendra, jemput n2</t>
  </si>
  <si>
    <t>grosir: fanta, pop mi, soto medan , dll,,dll</t>
  </si>
  <si>
    <t>entry data, gps, tdr, opr swl, tutup, gps</t>
  </si>
  <si>
    <t>antar n2, dll, henny, entry data, srt bank mega</t>
  </si>
  <si>
    <t>fatih, srt bank mega, tdr, buka toko, bank mega, jemput nanda</t>
  </si>
  <si>
    <t>golek, srt bank mega, nyuci, srt bank mega</t>
  </si>
  <si>
    <t>srt bank mega, kfc, tdr, opr swl, nyuci</t>
  </si>
  <si>
    <t>antar n2, grosir, sw1b, golek, jemput n2, tdr</t>
  </si>
  <si>
    <t>beli lauk, henny, gps, tdr</t>
  </si>
  <si>
    <t>tdr, nyuci, opr swl, srt b i</t>
  </si>
  <si>
    <t>srt b i, henny, tdr, dasna pulang jam 9, opr swl, drs</t>
  </si>
  <si>
    <t>srt b I,</t>
  </si>
  <si>
    <t>buka toko, dll, taman rusa</t>
  </si>
  <si>
    <t>taman rusa, oprswl</t>
  </si>
  <si>
    <t>opr swl, henny, mbak mul, golek, tutup, henny, srt b i</t>
  </si>
  <si>
    <t>antar n2, entry data, gps, tdr, datang putra toko cot paya</t>
  </si>
  <si>
    <t>fatih, srt bi, henny, tdr</t>
  </si>
  <si>
    <t>jemput n2, srt bi, ris, bahrol</t>
  </si>
  <si>
    <t>bahrol s/d 1030 ttg gps,</t>
  </si>
  <si>
    <t xml:space="preserve">opr swl, cgi, </t>
  </si>
  <si>
    <t>beli lauk, tdr, gps web</t>
  </si>
  <si>
    <t>antar n2, tdr, buka toko, tdr, internet, henny</t>
  </si>
  <si>
    <t>fatih, tdr, henny, internet, tdr</t>
  </si>
  <si>
    <t>internet, tdr, oprswl, internet</t>
  </si>
  <si>
    <t>opr swl, cgi, henny, cgi, tutup</t>
  </si>
  <si>
    <t>gps web, nyuci, srt bank mega</t>
  </si>
  <si>
    <t>lahar inova, ukur pbc2, ikan asin utk tikus, rubah harga amplop, jualkan bimoli hadiah</t>
  </si>
  <si>
    <t>srt bank mega, tutup, drs, srt bank mega</t>
  </si>
  <si>
    <t>antar n2, srt bank mega, dll, fatih</t>
  </si>
  <si>
    <t>fatih, gps, tdr, jemput n2</t>
  </si>
  <si>
    <t>fantasi, henny, internet, tdr, internet gps,</t>
  </si>
  <si>
    <t>entry data, henny, tdr, tutup, drs, kana-spub</t>
  </si>
  <si>
    <t>antar n2, entry data, henny, drs: copy, kp jawa: jemput bahrol, bank mega stui, kp jawa</t>
  </si>
  <si>
    <t>fatih, tdr, buka toko, php, henny, enseval: surya, klarifikasi harga retur</t>
  </si>
  <si>
    <t>jemput n2, henny, tdr, php</t>
  </si>
  <si>
    <t>php, kp pande: ke pembeli dayah, drs, sw1b, henny, tutup, internet</t>
  </si>
  <si>
    <t>ke bireun</t>
  </si>
  <si>
    <t>di matang</t>
  </si>
  <si>
    <t>di pedada</t>
  </si>
  <si>
    <t>tiba jam 10, henny, tdr</t>
  </si>
  <si>
    <t>bahrol, rika pulang jam 9, jual karton, bahrol, tutup jam 12</t>
  </si>
  <si>
    <t>tlp ris, iklan lagi, cek bolt join inova</t>
  </si>
  <si>
    <t xml:space="preserve">beli lauk, drs: cari pembeli karton, tdr, cek lahar inova, tdr, </t>
  </si>
  <si>
    <t>nyuci, pasang kabel gps di mobil, dll, bahrol</t>
  </si>
  <si>
    <t>dll, henny, dll</t>
  </si>
  <si>
    <t>fatih, tdr, B I, jemput n2</t>
  </si>
  <si>
    <t>antar n2, golek, pak rus, tdr</t>
  </si>
  <si>
    <t>php, tdr, tutup</t>
  </si>
  <si>
    <t>fatih, bri, dayah geulumpang: pembeli pbc, bank mega, toko ris</t>
  </si>
  <si>
    <t>antar n2, drs, toko, nd, tlp mega syariah jkt, henny</t>
  </si>
  <si>
    <t>pasang ipcam 4 port, drv ke internet, ip power ke internet</t>
  </si>
  <si>
    <t>pasang gps permanant di mobil dan kereta</t>
  </si>
  <si>
    <t>php, tdr, tutup, henny, php, tdr</t>
  </si>
  <si>
    <t>ris, jemput n2 1730, dll, opr swl</t>
  </si>
  <si>
    <t>fatih, toko, order gps ke jkt dan mdn, tdr</t>
  </si>
  <si>
    <t>antar n2, nd, bank indonesia: tdk jumpa p zulfan, p badar, mega: ambil sertifikat, bpn: cek bersih dan roya, fatih</t>
  </si>
  <si>
    <t>cek lahar dan ps inova, hidupkan l300 jual karton, bersihkan r atas, ukur lahan pbc2, ke bahrol: ttg mega, test pr star</t>
  </si>
  <si>
    <t>fatih, drs: copy, atm bsm, toko, henny, bpr berlian, serambi, ktr walikota, bri merduati, toko, tdr</t>
  </si>
  <si>
    <t>antar n2, toko, drs: atm bsm, toko, nd, nyuci, sales dancow</t>
  </si>
  <si>
    <t>tdr, jemput n2, keuangan, opr swl, brosur gps</t>
  </si>
  <si>
    <t>brosur gps, mbak mul, drs, toko, tdr, opr swl, rencana MLM gps, tutup, tdr</t>
  </si>
  <si>
    <t xml:space="preserve">brosur gps, heny, tdr, opr swl, tutup, brosur, </t>
  </si>
  <si>
    <t>tdr, jemput n2, drs, toko, keuangan, opr swl, brosur gps</t>
  </si>
  <si>
    <t>buka toko, drs, toko, terminal: ambil paket gps, pbc, toko</t>
  </si>
  <si>
    <t>tdr, buka toko, bahrol,</t>
  </si>
  <si>
    <t>sarapan 12, lauk 23</t>
  </si>
  <si>
    <t>bahrol, tdr, opr swl, pelajari gps mini</t>
  </si>
  <si>
    <t>pelajari gps mini, golek, test gps, opr swl, php gps</t>
  </si>
  <si>
    <t>dll, drs: grosir, pbc2</t>
  </si>
  <si>
    <t>pbc2, toko, tdr, sales sgm ibrahim</t>
  </si>
  <si>
    <t>pbc2, opr swl</t>
  </si>
  <si>
    <t>oprswl, manual gps, tdr/golek, oprswl, tdr</t>
  </si>
  <si>
    <t>mas yg aq knl slma ini sgh mbuat aqbhagia....tdk ad laki2 yg bs mbuat aq jatuh hati spt ini.... Byk laki2 yg mndkati aq tp mrk tdk bs mbuat aq syng kpdnya....hy mas yg bs mbuat aq nyman dlm hdup...tks ya Allah tlh mprtemukn aq dg plhanMu yg trbaik dlm hidupku..</t>
  </si>
  <si>
    <t>entry data, tdr, opr swl, henny</t>
  </si>
  <si>
    <t>pbc2, ulele, toko, tdr, opr swl</t>
  </si>
  <si>
    <t>cek air sumur, dll, drs, punge: bakso, henny, pbc1: ambil kuda2</t>
  </si>
  <si>
    <t>dll, henny, golek, nyci, dll</t>
  </si>
  <si>
    <t>lauk 15+6</t>
  </si>
  <si>
    <t>fatih, tdr, entry data</t>
  </si>
  <si>
    <t>entry data, jemput n2, pbc2, toko</t>
  </si>
  <si>
    <t>surabi</t>
  </si>
  <si>
    <t>antar n2, tdr, nyuci, tlp epi pasar aceh, dll, brosur gps</t>
  </si>
  <si>
    <t>dll, golek, rika pulang cepat, opr swl, tutup, henny, tdr</t>
  </si>
  <si>
    <t>tdr, jemput nd, bakso, tdr, brosur gps</t>
  </si>
  <si>
    <t>fatih, toko, tdr, brosur gps, p rus, henny, golek, brosur</t>
  </si>
  <si>
    <t>buat rencana kabel gps sepeda motor utk cut of dan indikator jk rusak relaynya, brosur, srt utk mega jkt, php p badar, test ddns utk dvr, ip power, ip cam</t>
  </si>
  <si>
    <t>journal jk langsung tekan enter erro</t>
  </si>
  <si>
    <t>entry data, brosur gps, tdr, opr swl, brosur gps, tutup, brosur gps</t>
  </si>
  <si>
    <t>fatih, bri, bni, sw1b, bca: abi, mega lambaro: minta copy kontrak, fatih</t>
  </si>
  <si>
    <t>antar n2, bri: uang ibu lambuk, buka toko, dll, mega stui: gagal ketemu p muhatsah, sw1b, henny, pa rus</t>
  </si>
  <si>
    <t>antar n2, dll, henny, srt mega, abi</t>
  </si>
  <si>
    <t>fatih, toko, warni, heny, tdr, nyuci</t>
  </si>
  <si>
    <t>nyuci, jemput n2 jam 5, toko, brosur</t>
  </si>
  <si>
    <t>adira, cetak bpos utk ris, ke telkomsell</t>
  </si>
  <si>
    <t>fatih, toko, tdr, bpn: jumpa disimpang surabaya, adira, depan zahra: afiz, notaris, hennny</t>
  </si>
  <si>
    <t>bensin 100</t>
  </si>
  <si>
    <t>adira 715</t>
  </si>
  <si>
    <t>bubur 5, stimuni 34, balon 15</t>
  </si>
  <si>
    <t>ayam penyet 14</t>
  </si>
  <si>
    <t xml:space="preserve">jemput nd, dll, </t>
  </si>
  <si>
    <t>antar n2, tdr, buka toko, tdr, henny, dll, test ddns dvr, tdr</t>
  </si>
  <si>
    <t>brosur, henny, tdr, opr swl, ddns dvr, henny, tdr</t>
  </si>
  <si>
    <t>internet ttg mh370, tdr, opr swl, intenet, tdr jam2</t>
  </si>
  <si>
    <t>antar n2, dll, brosur gps, serambi, bpn: ambil sertikita yg sdh bersih dan roya, ktr walikota (ada acara), fatih: lihat nd main kasti</t>
  </si>
  <si>
    <t>toko, tutup, tdr, buka toko, henny, tdr</t>
  </si>
  <si>
    <t>tdr, jemput nt, golek, keuangan, brosur gps</t>
  </si>
  <si>
    <t>cctv yg bisa via internet</t>
  </si>
  <si>
    <t>antar n2, buka toko, tdr, henny, nd, dll</t>
  </si>
  <si>
    <t>buka toko, berangkat</t>
  </si>
  <si>
    <t>peudada</t>
  </si>
  <si>
    <t>pulang,</t>
  </si>
  <si>
    <t xml:space="preserve">tiba jam 21, dasna rika pulang cepat, opr swl, henny, drs, tdr </t>
  </si>
  <si>
    <t>ira nazhira maura emiera zuhara</t>
  </si>
  <si>
    <t>iqbaale dhiafhakhri bastian</t>
  </si>
  <si>
    <t>maura ira nazhira</t>
  </si>
  <si>
    <t>ikbal bastian dhiafikri</t>
  </si>
  <si>
    <t>buka toko, dll, drs: beli sarapan, pasar aceh: jumpai pak ibnusabil pembeli pbc3, varitek: tanyai cctv gsm, zahra bangunan</t>
  </si>
  <si>
    <t>zahra, grosir, toko, dll, tdr</t>
  </si>
  <si>
    <t>paangkas, nyuci, entry data</t>
  </si>
  <si>
    <t>entry data, nyuci, tutup jam 10, kota, hut bna, pulang jam 1</t>
  </si>
  <si>
    <t>antar n2, golek, buka toko, nd, pbc, notaris pasar aceh, pbc: tunjukkkan lahan, telkomsel: beli katru perdana utk gps, fatih</t>
  </si>
  <si>
    <t>brosur, tdr, opr swl, brosur</t>
  </si>
  <si>
    <t>fatih, tdr, nyuci, henny, mega</t>
  </si>
  <si>
    <t>srt mega, tdr, opr swl, srt mega, tutup, srt mega</t>
  </si>
  <si>
    <t>srt mega, jmeput n2, notaris: ambil ajb pbc 2, mybread, tdr, opr swl, mega</t>
  </si>
  <si>
    <t>jemput n2, tdr, opr swl, mega</t>
  </si>
  <si>
    <t>fatih, tdr, dayah glumpang: ambil uang lahan pbc2</t>
  </si>
  <si>
    <t>antar n2, buka toko, dll, pbc: tunjukkan lahan, dayah glumpang: tdk jumpa, mpm finance</t>
  </si>
  <si>
    <t>mega, drs, tdr, opr swl, mega, tutp, mega</t>
  </si>
  <si>
    <t>antar n2, nd, golek, mega</t>
  </si>
  <si>
    <t>fatih, tdr, mega, henny, ida</t>
  </si>
  <si>
    <t>mega, jemput n2, tdr, gps</t>
  </si>
  <si>
    <t>gps, gps, p jamhur, opr swl, tutup</t>
  </si>
  <si>
    <t>dll, pbc: bersihkan</t>
  </si>
  <si>
    <t>toko, tdr, pbc</t>
  </si>
  <si>
    <t>pbc: bersihkan lahan pbc3, opr swl</t>
  </si>
  <si>
    <t>jemput n2, tdr, buka toko, golek, gesk no mesin sepeda motor</t>
  </si>
  <si>
    <t>antar n2, tdr, buka toko, golek, nd, cari stnk speda motor2, dll</t>
  </si>
  <si>
    <t>nyuci, mbak mul, tlp bahrol, gps</t>
  </si>
  <si>
    <t>dll, henny, tdr, tlp dari keuchik maya, nyuci</t>
  </si>
  <si>
    <t xml:space="preserve">gesek no kenderaan, </t>
  </si>
  <si>
    <t>pbc3: ukur, lhong raya: pesta anak p manyak, toko, pak badar datang: ttg program, titip bpkb</t>
  </si>
  <si>
    <t>antar n2 ke taman budaya, nekmu: antar uang 15jt, toko, opr tk</t>
  </si>
  <si>
    <t>opr toko, taman budaya, makan, toko, henny</t>
  </si>
  <si>
    <t>opr swl, henny, nanda nangis krn balonya pecah, gak bisa main balon lagi dgn ayah, tdr, opr swl, tutup, henny</t>
  </si>
  <si>
    <t>gesek no mesin, golek, dll, gps, opr swl</t>
  </si>
  <si>
    <t xml:space="preserve">opr swl, gps, henny, tdr, dasna pulang jam 9, opr swl, gps, tutup, drs, </t>
  </si>
  <si>
    <t>gps, bahrol datang</t>
  </si>
  <si>
    <t>bahrol, dasna pulang jam 9, opr swl, drs</t>
  </si>
  <si>
    <t>antar n2, nd, dll, anj: minta copy pajak l300 terakhir, krt walikota: form bphtb, fatih</t>
  </si>
  <si>
    <t>fatih, henny, toko, gps, tdr</t>
  </si>
  <si>
    <t>gps, p badar, gps, jemput n2, cek ups, php p badar</t>
  </si>
  <si>
    <t>php, dasna pulang jam 9, opr swl, p badar, tutup, henny</t>
  </si>
  <si>
    <t>sarapan 5</t>
  </si>
  <si>
    <t>antar n2, entry data, nd, lamtemen: ambil ket pajak, toko, entry data, dll</t>
  </si>
  <si>
    <t>fatih, toko, tdr, lhong bata: mulia, kirim ket fajak ke pak din, toko, tdr</t>
  </si>
  <si>
    <t>tdr, p jamhur: ambil pinjaman 10jt, jemput n2, gps, opr swl</t>
  </si>
  <si>
    <t>opr swl, gps, tdr, opr swl, gps, tutup, gps</t>
  </si>
  <si>
    <t>antar n2, golek, buka toko, nd, gps</t>
  </si>
  <si>
    <t>fatih, tdr, nyuci, gps</t>
  </si>
  <si>
    <t>gps, jemput n2, drs, tdr, gps</t>
  </si>
  <si>
    <t>antar n2, gps, tdr, gps</t>
  </si>
  <si>
    <t>fatih, gps, is lhoksukon, nd, hendra medan, henny, gps</t>
  </si>
  <si>
    <t>gps, jemput n2, drs, gps</t>
  </si>
  <si>
    <t>gps, tdr, opr swl, gps, tutup, henny, gps s/d 12</t>
  </si>
  <si>
    <t>gps, datang akmalul nazar antar uang 5jt, tdr, opr swl, gps s/d jam 1</t>
  </si>
  <si>
    <t>antar n2, tdr, dll, nd, hendra</t>
  </si>
  <si>
    <t>fatih, tdr, ali gps, tdr, buka toko, dll, ros, henny</t>
  </si>
  <si>
    <t>plastik 8, lauk 20</t>
  </si>
  <si>
    <t>kue 5</t>
  </si>
  <si>
    <t>nyuci, tdr, brosur gps</t>
  </si>
  <si>
    <t>bahrol, pbc: jumpai pak sabil, pasar aceh</t>
  </si>
  <si>
    <t>buka toko, dampingin n2 belajar, antar n2, grosir, jemput n2, bahrol: antar spatu n2</t>
  </si>
  <si>
    <t>brosur gps, tdr, opr swl, brosur, tutup</t>
  </si>
  <si>
    <t>tdr, datang kiriman dari henny, jemput n2, depan rsu: ambil gbr ukur, brosur gps</t>
  </si>
  <si>
    <t>brosur gps, rika pulang cepat, opr swl, tutup, simpang surabaya: beef teriaki, brosur gps</t>
  </si>
  <si>
    <t>buka toko, nyuci, kurnia lamtemen: ambil kiriman gps p hendra 5x</t>
  </si>
  <si>
    <t>pasar aceh, toko, henny</t>
  </si>
  <si>
    <t>tdr, dll, drs, toko, gps, opr swl</t>
  </si>
  <si>
    <t>opr swl, datang abi, mabk mul, antar abi ke wisata, henny</t>
  </si>
  <si>
    <t>antar n2, toko, dll, antar pianika, notaris: ajb p ibusabil, toko, tdr, fatih</t>
  </si>
  <si>
    <t>fatih, toko, set lagi mini gps, adk k maryana panton, dedi ex mega syariah,</t>
  </si>
  <si>
    <t>p badar:</t>
  </si>
  <si>
    <t>entry user persingkat</t>
  </si>
  <si>
    <t>entry barang baru persingkat</t>
  </si>
  <si>
    <t>entry barang masuk</t>
  </si>
  <si>
    <t>entry barang keluar , edit harga</t>
  </si>
  <si>
    <t>dedi, jemput n2, reg kartu tri</t>
  </si>
  <si>
    <t>tanya tri cara reg user id, agar bisa cek via internet</t>
  </si>
  <si>
    <t>antar n2, nd, php gps</t>
  </si>
  <si>
    <t>test kartu tri, damping n2 belajar math, tdr, opr swl, php gps</t>
  </si>
  <si>
    <t>tdr, nyuci, jemput n2, php gps</t>
  </si>
  <si>
    <t>fatih, php gps, tdr</t>
  </si>
  <si>
    <t>php gps, nanda belajar, php gps, golek, opr swl, drs, brosur gps s/d 1230</t>
  </si>
  <si>
    <t>cek bat ups, perlukah beli lain</t>
  </si>
  <si>
    <t>lihat lahan dgn pbc 4, cek oli persneling, uang sekolah n2, cek di dft utang</t>
  </si>
  <si>
    <t xml:space="preserve">beli modem utk kirimkan sms, kabel tease, </t>
  </si>
  <si>
    <t>entry vendor</t>
  </si>
  <si>
    <t>antar n2, php gps, brosur gps</t>
  </si>
  <si>
    <t>fatih, drs: fotocopy, p muakhir dan jonny bsm datang, balikkan bpkb inova, php, gps p ali problem, fatih</t>
  </si>
  <si>
    <t>bahrol, gps, opr swl, tutup, tdr</t>
  </si>
  <si>
    <t>p samsuar, notaris, bintang disc, bahrol, pasang gps</t>
  </si>
  <si>
    <t>buka toko, entry data, dll, nasgor</t>
  </si>
  <si>
    <t>bread boy 11, bakso 36</t>
  </si>
  <si>
    <t>tdr, permata: pasang gps ris</t>
  </si>
  <si>
    <t>permata, bakso, opr swl</t>
  </si>
  <si>
    <t>opr swl, pr n2, tdr, opr swl, php gps s/d jam 2</t>
  </si>
  <si>
    <t>php gps</t>
  </si>
  <si>
    <t>antar n2, php gps, pak rus, internet</t>
  </si>
  <si>
    <t>fatih, tutup toko, tdr, buka toko, entry data, henny, php gps, fatih</t>
  </si>
  <si>
    <t>relay 45+ bel 2x20+ mulut buaya 2ps 2x3,5</t>
  </si>
  <si>
    <t xml:space="preserve">notaris: ambil ajb pbc3, akai, drs, opr swl, php gps, </t>
  </si>
  <si>
    <t>opr swl, php gps, ris tlp, php gps, tdr, bang din bengkel: ttg gps, opr swl, pgp gps, tutup, php gps</t>
  </si>
  <si>
    <t>php gps, tdr</t>
  </si>
  <si>
    <t xml:space="preserve">buka toko, dll, rmh ris, rmh danil: berkunjung istrinya meninggal kemarin, ris, dpn rmhnya: di mbl ttg gps, telp baron : ttg bahrol mau ambil kredit 200jt, </t>
  </si>
  <si>
    <t>bahrol, pasar aceh: jmpai pak sabil, pulsa nanggro simpang surabaya, tdr</t>
  </si>
  <si>
    <t>tdr, keuangan, pak fandi bata tanyakan mau jual l300 dan cetira ttg gps</t>
  </si>
  <si>
    <t>brosur gps, entry data, mbakmul, golek, opr swl, pindah barang k toko timur, tutup, php gps</t>
  </si>
  <si>
    <t>buka toko, henny, php gps, tdr</t>
  </si>
  <si>
    <t>php gps, nasgot, php gps</t>
  </si>
  <si>
    <t>entry data, nasi goreng</t>
  </si>
  <si>
    <t>php gps, dasna pulang cepat, opr swl, pasang gps inova, tutup, drs</t>
  </si>
  <si>
    <t>buka toko, drs: bsm: cetak rincian keredit yg tdk jelas, tdr</t>
  </si>
  <si>
    <t>tdr, jon ka maryana, setkan gps</t>
  </si>
  <si>
    <t>setkan gps, mbak mul</t>
  </si>
  <si>
    <t>henny tdr, nd, kabel listrik ke toko2</t>
  </si>
  <si>
    <t>dll,.drs, beli makanan, tdr, opr swl, pindahlkan barang2 ke toko 2, jg beiging, henny, danda belajar</t>
  </si>
  <si>
    <t>kabel listrik ke toko 2, dll</t>
  </si>
  <si>
    <t>dll, setkan gps utk jon k maryana, pasang gps, opr swl, pasang gps, drs</t>
  </si>
  <si>
    <t>4:30 buat manual gps utk pembeli, tdr, dll</t>
  </si>
  <si>
    <t>ke henny 2,5jt (3*800+100)</t>
  </si>
  <si>
    <t>ke henny 1,5jt (1*800+700)</t>
  </si>
  <si>
    <t>buka bri baru</t>
  </si>
  <si>
    <t>tutup mega elfina</t>
  </si>
  <si>
    <t>pinjam uang henny 15jt?</t>
  </si>
  <si>
    <t>?</t>
  </si>
  <si>
    <t>buka toko, nyuci, tdr, dll</t>
  </si>
  <si>
    <t>pindahkn kotak ke toko2, buka toko, cek server gps lainnya</t>
  </si>
  <si>
    <t>php gps, panca pilar, php gps, p badar, cek traking gps ris dan jon</t>
  </si>
  <si>
    <t>dampingi n2 belajar math, golek, dampingi n2 belajar, cek traking gps, opr swl, tutup, tdr</t>
  </si>
  <si>
    <t>pndahkan barnag ke toko2</t>
  </si>
  <si>
    <t>sarapan 15</t>
  </si>
  <si>
    <t>bereskan ruang atas, drs, opr swl, turunkan barang ke bawah</t>
  </si>
  <si>
    <t>tdr, rapikan atas</t>
  </si>
  <si>
    <t xml:space="preserve">gps,.ayam kampung, adira, bpr berlian: ambil bpkb mio, sw1b, </t>
  </si>
  <si>
    <t>antar n2, pasang rak di gang, perb selang buang dapur, jemput n2</t>
  </si>
  <si>
    <t>tdr, buka toko, rapikan atas</t>
  </si>
  <si>
    <t>rapikan atas</t>
  </si>
  <si>
    <t>cari free server gps, drs, makan, golek, opr swl</t>
  </si>
  <si>
    <t>pindahkan barng ke toko 2</t>
  </si>
  <si>
    <t>buka toko, drs, rapikan atas</t>
  </si>
  <si>
    <t>rapikan atas, bandara: jemput henny</t>
  </si>
  <si>
    <t>cek oli persneling, kunci roda inova, cari kunci rmh geuceu</t>
  </si>
  <si>
    <t>lambaro, toko, tdr</t>
  </si>
  <si>
    <t>opr swl, cari platform gratis, makan, tdr, oprswl, cari platform gratis, tutup tdr</t>
  </si>
  <si>
    <t>masih di fatih tunggu n2  s/d 1245, balik lagi fatih ambil hasil ujian math, simpang mesra: lauk, makan, keluar, pak rus: warkop taufik syiah kuala 1400 - 1530, sw1b</t>
  </si>
  <si>
    <t>opr swl, tdr, tutup, drs: beli lauk</t>
  </si>
  <si>
    <t>antar n2, pasar lamnyong, entry data, dll, jemput n2</t>
  </si>
  <si>
    <t>gps: free platform, nyuci</t>
  </si>
  <si>
    <t>nyuci, barata, hermas mall</t>
  </si>
  <si>
    <t>pasar lamnyong, buka toko, tdr, p badar, gps: free platfomr</t>
  </si>
  <si>
    <t>tdr, php p badar, opr swl, php p adar</t>
  </si>
  <si>
    <t>php p badar, tdr, opr swl, php p badar</t>
  </si>
  <si>
    <t>php p badar</t>
  </si>
  <si>
    <t>buka toko, enty data, p rus: ttg dekranas minta approval istri gubernur, php p badar, tdr. Php p badar</t>
  </si>
  <si>
    <t>misma anggrek, sw1b, buka toko, wisma angrek, blangcut: klarifikasi dgn nanda ttg ikli yg laporkan desa ada henny d rmh, angrek</t>
  </si>
  <si>
    <t>cari penginapan pengganti: mentari, drs, lamnyong; fantasi: henny beli buku utk kado fatih, mentari, sw1b, tdr, mentari, ke lampuuk</t>
  </si>
  <si>
    <t>lampuuk, mentari, sw1b</t>
  </si>
  <si>
    <t>antar n2, toko, cempaka: jumpa ibu kartini, toko, tlp luci sektrs iwapi,</t>
  </si>
  <si>
    <t>jemput n2, toko, waterboom mata ie</t>
  </si>
  <si>
    <t>water boom,</t>
  </si>
  <si>
    <t>toko, ada bahrol, opr swl, mabk mul dgn bahrol, toko, bahrol, datang warga protes henny d rmh, rmh keuchi, anggrek, toko jam 3</t>
  </si>
  <si>
    <t>opr swl, php p badar, tdr, opr swl, php p badar, tv anakonda</t>
  </si>
  <si>
    <t>opr swl, mentari, toko, tdr, tutup, tdr</t>
  </si>
  <si>
    <t>mentari, antar n2, mentari, p rus dtng, mentari, pasr aceh: buah, mentari</t>
  </si>
  <si>
    <t>toko, tdr, buka toko, mentari, jemput nd, mentari, ayam kampung</t>
  </si>
  <si>
    <t>mentari, fatih, mentari: ambil barang2, fatih: jemput n2, aitport: henny pulang</t>
  </si>
  <si>
    <t>cempaka: jumpai ibu kartini: deal bagi hasil, fantasi, aceh toy, toko, tdr</t>
  </si>
  <si>
    <t>opr swl, mr cabe, warung nenek: bahrul, istri, anak ikut, mentari, toko</t>
  </si>
  <si>
    <t>ayam kampung, mentari, toko, nyuci</t>
  </si>
  <si>
    <t>tdr, henny, php p bada</t>
  </si>
  <si>
    <t>php p badar, tdr, opr swl, php p bada s/d 1</t>
  </si>
  <si>
    <t>php p bada</t>
  </si>
  <si>
    <t>keuangan, Php p badar, tdr, php p badar</t>
  </si>
  <si>
    <t xml:space="preserve">php p bada, </t>
  </si>
  <si>
    <t>php p badar, tdr, opr swl, php, tutup, php s/d 1230</t>
  </si>
  <si>
    <t>buka toko, php p badar, antar n2 remed, toko, php, tdr, jemput n2</t>
  </si>
  <si>
    <t>toko, php, tdr, nyuci, henny, php</t>
  </si>
  <si>
    <t>lauk 23</t>
  </si>
  <si>
    <t xml:space="preserve">entry data, </t>
  </si>
  <si>
    <t>anj, dekranas, toko, tdr</t>
  </si>
  <si>
    <t>php p badar, cempaka 5, toko, opr swl, tutup, henny, php</t>
  </si>
  <si>
    <t>ris tlp, nd, php p badar</t>
  </si>
  <si>
    <t>linke: pa badar, tdk jumpa, toko, pphp, linke : pak badar: ttg php terima barang, opr swl, php</t>
  </si>
  <si>
    <t>bahrol datang, daftar web, ngobrol, tutup, makan di drs dgn bahrol, toko, henny, tdr</t>
  </si>
  <si>
    <t>tdr, drs: mandiri uang spp nd, php, tdr</t>
  </si>
  <si>
    <t>2 kambing 28/5, sanksi</t>
  </si>
  <si>
    <t>buka toko, drs: grosir, fatih: antar rapor, dn, php</t>
  </si>
  <si>
    <t>php, munir ex itanjung: ttg jps, php</t>
  </si>
  <si>
    <t>php, tdr, opr swl, php, tutup, php</t>
  </si>
  <si>
    <t>tdr, php, mbakmul: php</t>
  </si>
  <si>
    <t>mbak mul: php, toko, php, tdr, php</t>
  </si>
  <si>
    <t>henny, php, drs, tutup, php</t>
  </si>
  <si>
    <t xml:space="preserve">sdh 3x angsuran, pokok </t>
  </si>
  <si>
    <t>koperasi bppt</t>
  </si>
  <si>
    <t>phenalty</t>
  </si>
  <si>
    <t xml:space="preserve"> 10% dari sisa angsuran atau dari pokok</t>
  </si>
  <si>
    <t>775/bulan sejak</t>
  </si>
  <si>
    <t>buka toko, drs: beli sarapn, php</t>
  </si>
  <si>
    <t>tutup, php, buka, php, tdr</t>
  </si>
  <si>
    <t>php, php, tutup, drs, php</t>
  </si>
  <si>
    <t>buka toko, henny, p badar, fatih: raport, toko, php</t>
  </si>
  <si>
    <t>php, tdr, php, mabk mul, php, bahrol</t>
  </si>
  <si>
    <t>mbak mul, opr swl, php</t>
  </si>
  <si>
    <t>php, tdr, tutup, php, drs, php</t>
  </si>
  <si>
    <t>buka toko, php</t>
  </si>
  <si>
    <t>php, mbak mul, php</t>
  </si>
  <si>
    <t>mbak mul, php, toko, tdr, nyuci</t>
  </si>
  <si>
    <t>php, dasna pulang jam 9, opr swl, php, tutup, drs, toko, php s/d 1</t>
  </si>
  <si>
    <t>14471500</t>
  </si>
  <si>
    <t>buka toko, php, henny, dll</t>
  </si>
  <si>
    <t>**segerakan cek oli persneling, kosongkan bak l300, anj, adira, spp, nekmu, dll, bpn, kambing, cara lihat historis gps ke web, balikkan silver queen; ambil buku anj, beli sepatu, adira, bpn, iklan serambi, order air p afis, cara sms gps utk bahrol, kontek mandiri, srt unblok</t>
  </si>
  <si>
    <t>dll, p badar: ttg cara guna software, anj: ambil bpkb l300, pka dekranas</t>
  </si>
  <si>
    <t>pka, toko, dll, tdr, opr swl, php</t>
  </si>
  <si>
    <t>php, tutup, drs, php</t>
  </si>
  <si>
    <t>les kan nd, gigi n2 ke dr</t>
  </si>
  <si>
    <t>buka toko, dll, dekranas, toko, php, tdr</t>
  </si>
  <si>
    <t>php, mbak mul, ida</t>
  </si>
  <si>
    <t>mbak mul, toko: hidupkan genset, mbakmul, toko, nyuci, opr swl, php</t>
  </si>
  <si>
    <t>buka toko, dll, php</t>
  </si>
  <si>
    <t>opr swl, php, php. Tdr, tutup, drs, php</t>
  </si>
  <si>
    <t>tdr, beli nasi, php</t>
  </si>
  <si>
    <t>opr swl, php, drs, henny, tdr, opr, tutup</t>
  </si>
  <si>
    <t>lampu emergensy utk di atas</t>
  </si>
  <si>
    <t>php, beli nasi di warung minang, golek, tutup toko, php</t>
  </si>
  <si>
    <t>mbak mul, php, toko, tdr, php</t>
  </si>
  <si>
    <t xml:space="preserve">buka toko, php, </t>
  </si>
  <si>
    <t>tdr, php, mbak mul, php</t>
  </si>
  <si>
    <t>buka toko, php, blangpadang: rmh sakit ibu anak, itsri bahrol mau melahirkan</t>
  </si>
  <si>
    <t>tutup toko, php, tdr,, buka toko, henny, tdr</t>
  </si>
  <si>
    <t>entry data barang, php</t>
  </si>
  <si>
    <t>php, rika pulang cepat, opr swl, php, tutup, drs, php</t>
  </si>
  <si>
    <t xml:space="preserve">enty data, beli nasi, </t>
  </si>
  <si>
    <t>enervon c, rek listrik, adira, nama web utk hendra</t>
  </si>
  <si>
    <t>php, tdr, gr kupi: p badar, jemput nd, ke mbak mul, gr</t>
  </si>
  <si>
    <t>gr, jemput nd dr mbak mul, toko, hendra gps, nyuci, tdr, php</t>
  </si>
  <si>
    <t>php, php, golek, php, henny, tutup, drs</t>
  </si>
  <si>
    <t>buka toko, sarapan, henny, blangpadang: r sakit, lhoknga</t>
  </si>
  <si>
    <t>loknga, toko, tdr, eddy noer, rani</t>
  </si>
  <si>
    <t>cafe zaki, mbak mul, cafe zaki, jemput rani, zaki, antar rani e t kedah, toko, jemput n2 mbak mul, toko, opr swl</t>
  </si>
  <si>
    <t>opr swl, php, golek, opr swl, tutup, php s/d 1</t>
  </si>
  <si>
    <t>entry data, rani, henny, dll, tdr</t>
  </si>
  <si>
    <t>beli nasi, bereskan gudang timur (tralis atas)</t>
  </si>
  <si>
    <t>beli nasi, rani, php</t>
  </si>
  <si>
    <t>php, php, henyy, tdr, tutup, php s/d jam 1</t>
  </si>
  <si>
    <t>entry data, beli nasi</t>
  </si>
  <si>
    <t>n2 ke dr gigi, lihat bayi bahrol, cek hrg kambing</t>
  </si>
  <si>
    <t>henny, tdr, php, nd</t>
  </si>
  <si>
    <t>rani, bahrol, bawa cisco</t>
  </si>
  <si>
    <t>set sisco</t>
  </si>
  <si>
    <t>bahrol, tutup, drs dgn bahrol, cisco s/d 12</t>
  </si>
  <si>
    <t>nama/ bl utk mini gps, segerakn cek sms gps utk bahrol</t>
  </si>
  <si>
    <t>minta brosur gps p hendra, buat nama bahrol di web, rubah harga brosur agar mahal</t>
  </si>
  <si>
    <t>beli nasi, tdr, php, bahrol ambil cisco</t>
  </si>
  <si>
    <t>php, bahrol</t>
  </si>
  <si>
    <t>makn 37</t>
  </si>
  <si>
    <t>bahrol, tutup, rs ibu anak, kp jawa, makan di peunayong, php s/d 1</t>
  </si>
  <si>
    <t>cek oli penel, pindahkan isi bak l300m, bakar sampah,;  belanja di grosir, buka pintu toko satu lagi</t>
  </si>
  <si>
    <t>buka toko, drs, serambi, bpn, permata</t>
  </si>
  <si>
    <t>rani, bahrol</t>
  </si>
  <si>
    <t>permata, ulekareng: pasar tenak: tdk ketemu, toko, tdr</t>
  </si>
  <si>
    <t>bahrol, opr swl: rika pulang cepat, tutup, drs dgn bahrol, php</t>
  </si>
  <si>
    <t>entry data, bpn: antar sisa uang, adira, tlp ibu riva, toko, dll</t>
  </si>
  <si>
    <t>tutupo, buka, entry data, php</t>
  </si>
  <si>
    <t>golek, rani, nyuci, php</t>
  </si>
  <si>
    <t>keperluan: sewa toko, kambing, hp, bat l300, bj rani, anaknya</t>
  </si>
  <si>
    <t>buka toko, rapikan mobil, henny, rapikan mobil</t>
  </si>
  <si>
    <t>ella, henny, php</t>
  </si>
  <si>
    <t>cot ilie: lihat kambing, beli makan, rani jatuh, henny, rani, tdr</t>
  </si>
  <si>
    <t>php, rani, riva, rani, php, drs: beli makan, tutup, henny, tdr</t>
  </si>
  <si>
    <t>php, php, golek, tutup, drs, henny, php dekranas s/d 1215</t>
  </si>
  <si>
    <t>=</t>
  </si>
  <si>
    <t>buka toko, keuangan, php, henny, php, tdr, php, ran, php</t>
  </si>
  <si>
    <t>tlp p badar, adakah kesulitan</t>
  </si>
  <si>
    <t xml:space="preserve">php, tdr, opr swl, dasna pulang jam 1730, rika tdk masuk, you tube </t>
  </si>
  <si>
    <t>you tube, henny, you tube, langganan: kontaktor, kawan dik pon ampon johan datang tangakan ttg hubungan dgn ida, tutup, drs, you tube s/d jam1</t>
  </si>
  <si>
    <t>buka toko, sarapan, dekranas</t>
  </si>
  <si>
    <t>beli nasi uduk, toko, makan, henny, tdr</t>
  </si>
  <si>
    <t>ran, php, tdr, php, opr swl, php</t>
  </si>
  <si>
    <t>opr swl, php, rani, php dibawah krn rika sendiri, tutup, drs, toko, henny, tdr</t>
  </si>
  <si>
    <t>Ya allah abg... Td pgi tb2 ran kangen x pgn dipeluk erat2, gk tau knpa, ......................</t>
  </si>
  <si>
    <t>abg gk mrh kn sm ran. Ab bk2 aj kn. Mdh2an kt bs nytu y bg, dlm arti kt bs sling ngisi kekurangan kt msg2 dan bs sling trma msk kn. Ab lg rpot mf y bg.</t>
  </si>
  <si>
    <t>Blm bg ne ran msh order brg, mksh y bg ab ckp prhtian buat ran. Jd syg ne jdulnya ke ab. Luka di kaki ran pln2 bs smbuh, asal jgn luka di hati aj bg. Hehehe.. Bang.. Kalau pun ran jd  prusak hub ab dgn wanita lain tlg ab jauhi ran y bg. Tp jjr ran syg ab,</t>
  </si>
  <si>
    <t>cacingan donk abg hehehe wkt yg mnjwb smua bg. Dgn srgny kt kmnksi kt bs tau krter msg2 y syg. Shbt it lbh brhrga bg drpd ada wanita yg trskti htny hny krn rani y bg. Ntr ran prksa prt ab ya</t>
  </si>
  <si>
    <t>mfkn ran bg, kl khdran ran buat rusak hubungan ab dgn calon2 pndmping ab. Tp jjr bg ran gj ad mksd ap pn. Maaf y bg. Ran cm pgn buat ab trsym dan mmbka lmbran br lg. Ne ran lg benah2 buku sklh reza bg kt sms aj y bg</t>
  </si>
  <si>
    <t>buka toko, dll</t>
  </si>
  <si>
    <t>geuce, toko, datang keplor tagih kambing, dll</t>
  </si>
  <si>
    <t>buka toko, dll, beli sarapan di lingke, internet, tdr</t>
  </si>
  <si>
    <t>tdr, geuceu: ambi barnag</t>
  </si>
  <si>
    <t>geuceu: cek ap yg sdh dipindahkan di hal depan, gantikan biaya pembersihan, bawa masker, kotak, kantong plastik</t>
  </si>
  <si>
    <t>ran: pernah mukuli suami, cara kenal dgn suami, masalah ttg kriterian calon yg belum tuntas</t>
  </si>
  <si>
    <t>:-) mengenal abang adalah hal yang terindah buat ran, tp kalau untuk melupakan abang butuh waktu seumur hidup ... :-| by ranie</t>
  </si>
  <si>
    <t>Iya bg sm2 smga aj nanda nya suka. Ht2 djln ya bg,., i love u..</t>
  </si>
  <si>
    <t>Ud bg ne lg dtko bg, ab mau kluar kmn syg? Ht2 y bg.</t>
  </si>
  <si>
    <t>I miss u</t>
  </si>
  <si>
    <t>Rani gk pke yg gt2an bg yg ad nt org ftnh mcm2, hr ini insya allah ran krm fto2 ran ya bg. (ttg facebook)</t>
  </si>
  <si>
    <t>Iy bg mksh byk y bg ab prhtian x sm ran. I love u.</t>
  </si>
  <si>
    <t>kiriman dr rani</t>
  </si>
  <si>
    <t>pka, mentari, b boy, geuceu</t>
  </si>
  <si>
    <t>Semoga hati ab sepenuhnya buat ran y bg. Ya allah ran kangen bang</t>
  </si>
  <si>
    <t>rencn lebaran yg lupa</t>
  </si>
  <si>
    <t>sewa toko, fraftologi, ran, grosir, hp, sepatu</t>
  </si>
  <si>
    <t>php, henny, opr swl, rika pulang cepat, henny, tutup, drs, tdr</t>
  </si>
  <si>
    <t xml:space="preserve">bahrol datang, p rus datang, pbc nasti, makan siang, ran, heny, </t>
  </si>
  <si>
    <t>tdr, rmh p boy: order kambing</t>
  </si>
  <si>
    <t>buka toko, dll, ran, makan pagi di linke, lhonbata: ambil kiriman rani, geuceu</t>
  </si>
  <si>
    <t>geuceu, toko</t>
  </si>
  <si>
    <t>dll, henny, ran, turunkan barang, opr swl: rika pulang cepat, run: ttg pernikaan zul lalu, tutup, drs dgn mio</t>
  </si>
  <si>
    <t>*****************TLP P BURHAN, di catatan td pagi, tadi saat d rmh p boy ran mau ngomong apa, ttg masa lalu blm selesai, cari istri yg mau dipimpin dgn kelembutan</t>
  </si>
  <si>
    <t>abang drtd ran trngt ab aj, knp y bg. Ya allah bhya ne</t>
  </si>
  <si>
    <t>apk kesulitan melahirkn</t>
  </si>
  <si>
    <t>ran gk ap2 syg, jd kangen bg</t>
  </si>
  <si>
    <t>Capekny hlg kl ud ktm ab, tp ntr ran mau bbk dmn? Gk mgkn drmh ab kn</t>
  </si>
  <si>
    <t>siangpun boleh habis jumat</t>
  </si>
  <si>
    <t>Abang kangen,.;-)</t>
  </si>
  <si>
    <t>Hahaha sm aj brdosa, yeee jgn2 ab srg y liat flm bkep, gak blh bg sial, mending lht py ran aj.. Ha ha..</t>
  </si>
  <si>
    <t>Bang lucu lah ran ada bli pakaian dalem ran lucu banget.. Ran ktwa sndri lht ny hahaha</t>
  </si>
  <si>
    <t>i love u... Ayah</t>
  </si>
  <si>
    <t>Duuuh sneng ran dgr ny brarti ab wellcome dgn ran, ya allah smga ab org yg trkhr yg ran syg</t>
  </si>
  <si>
    <t>tdr, rani</t>
  </si>
  <si>
    <t>dll, rani, beli nasi, dll</t>
  </si>
  <si>
    <t>tutup, heny, rany, buka toko, rany, tdr</t>
  </si>
  <si>
    <t>golek, rany, drs: copy, fantasy, belu makan, toko</t>
  </si>
  <si>
    <t>dll, henny, opr swl: rika pulang cepat, tutup, drs</t>
  </si>
  <si>
    <t>Y syg, jaga hatinya y bg, ran syg ab</t>
  </si>
  <si>
    <t>Nanda... Ayah msh bobok nak?? Biarin ayah bobok y ksian ayah cpek.</t>
  </si>
  <si>
    <t>Emg iy ab plet Rn, gk ush dplet ran udh klepek2 bg, heheh jgn dr blkang gk enk bg, dr dpn aj biar lbh klhtn</t>
  </si>
  <si>
    <t>Suara ab buat ran kgn</t>
  </si>
  <si>
    <t>Ran Cuma mau blg... Kalau ran syg abaang he he</t>
  </si>
  <si>
    <t>082272153753</t>
  </si>
  <si>
    <t>*858</t>
  </si>
  <si>
    <t>*100</t>
  </si>
  <si>
    <t>*999*99#</t>
  </si>
  <si>
    <t>Mksh byk ya bg plsanya, mksh y bg mf ud ngerepotin ab utang hati ya ambl lah hati ran buat ab</t>
  </si>
  <si>
    <t>Ran syg ab, cb ad ab pst kt jln breng sm ank2 y bg</t>
  </si>
  <si>
    <t>Y syg mksh byk y bg, ntr kl ran gk sgp byr ran byr pke hati ran aj blh gk bg, y bg ntr sore ran jg ud blk sekalian ran blnja. Mksh y bg</t>
  </si>
  <si>
    <t>Ass... Pak Zul, ni saya adiknya rani Yg di kuala simpang, gmn dg rani Lancar2 aja kan, mdh2an tdk ada mslh. Pak zul sya blh minta tlg. Kmren kan si rani Jatuh kereta, kn dia gk bs kmn2. ni ktnya</t>
  </si>
  <si>
    <t>085260680801 17/6/14 13:24</t>
  </si>
  <si>
    <t>ran ke mdn 26/4/14; ran jatuh 21/6</t>
  </si>
  <si>
    <t>ys seblmnya.</t>
  </si>
  <si>
    <t>dia mau beli baju sekolah anak nya tp blm ada uang. Saya blh pinjam sebentar pak uang 1jt. Ni sy lg ngurus kredit di bank bri. Ntik uang bri klr saya balikin. Bs pak.sebaiknya jgn pak zul blg dg rani, takut jd beban dia. Makasi</t>
  </si>
  <si>
    <t>Emang ab ud nembak ran?? Blm kn, jd mknya ran cm blg sahbt dl bg,</t>
  </si>
  <si>
    <t>Ya allah ran niat smga allah bs menyatukan hati kt wlpn cm skdar shbt</t>
  </si>
  <si>
    <t>Abang dgn srgny ran dgr suara ab ran jd prcy kl ab tpe laki2 yg penyabar, gk gmpang marah, prthn kn it ya bg</t>
  </si>
  <si>
    <t>Aq syng n mcintai mas n nd dg tlus...aq ingin mnikh sm mas n aq jg ingin kt sll brsm2 dlm sk n dk...tp aq tdk bs u dpt brbgi cinta dg yg lain..krn aq tak sanggup u mlkukn hal itu..sgt2 berat bg driku..</t>
  </si>
  <si>
    <t>Maafkn aq mas..</t>
  </si>
  <si>
    <t>Ran syg ab wlpn kt blm jdian</t>
  </si>
  <si>
    <t>menyatukan 2 hati yg berbda btuh wkt lma bg. Tp ran yakin ab tipe laki2 yg pnh ksi syg</t>
  </si>
  <si>
    <t>Ran gk pgn bg ada wanita yg trsakiti kl ab dket sm ran. Lbh bk dr awal prknlan kt ap slhnya kt cb jujur. Mmg ran bkn siapa2.</t>
  </si>
  <si>
    <t>Bang kejujuran itu kunci sukses utk menjalin komunikasi yang baik, artny jgn ad yg di ttpi, wlpn nt nya ab bkn milik ran</t>
  </si>
  <si>
    <t>Ayoo sbk trs hpnya bg lg tlp kakak2 buat nanda jg y</t>
  </si>
  <si>
    <t>asal bsa dijaga hati ny sejauh ab gk prnh nyakiti ran, blh2 aj free..Lg dmn ab</t>
  </si>
  <si>
    <t>Rindu mngapa rindu hatiku Tiada trtahan Kau biarkn daku seprh ..Kala hatiku sdang rindu  Pd siapaku mngadu Berlinanglh airmataku.. Mnhan krinduan ini</t>
  </si>
  <si>
    <t>Iy mas sprtny dh tau..slmt tdr.. I love u..</t>
  </si>
  <si>
    <t>saat di jln ke jkt</t>
  </si>
  <si>
    <t>Aq tk pntas u jd pgamping mas mngingt umurku dh tua..</t>
  </si>
  <si>
    <t>entry data, ran ilang kereta</t>
  </si>
  <si>
    <t>beli nasi, tdr, golek, ran, heny, p badar, ran</t>
  </si>
  <si>
    <t>golek, ran, opr swl</t>
  </si>
  <si>
    <t>opr swl, tutup, drs, pindahkan sms, tdr</t>
  </si>
  <si>
    <t>cek absensi rika 27 malam tdkmasuk</t>
  </si>
  <si>
    <t>opr swl, rika tdk masuk malam, ran, tutup, drs</t>
  </si>
  <si>
    <t>tau anak ran 3</t>
  </si>
  <si>
    <t>Naah trs kelnjtn nya gmn bg? Mau dbwa kmn hubungan kita..?? Sm ran fear aj bg kl ab ad cln yg bk y ab crt aj mana tau ran bs ksh msk kn. Wlpn ran cmbru bg</t>
  </si>
  <si>
    <t>Ab tlg jlskn sm ran sejauh ab knl ran apa ksmplan ab, ran gk pgn bg gagal lg</t>
  </si>
  <si>
    <t>Ap pn yg trjd di ms llu ab it khdpn ab, gk jd mslh buat ran</t>
  </si>
  <si>
    <t>Hahaha mksh syg, emg iyaaa mau pcran sm ran, yakiiiin....</t>
  </si>
  <si>
    <t>Sami sami. I love u ran ran isi bnsin y bg</t>
  </si>
  <si>
    <t>Ran jg syg abang</t>
  </si>
  <si>
    <t>Bang ran kangen x tb2 sm ab, ya allah bs btal ne puasa ran</t>
  </si>
  <si>
    <t>Blm.. Knp bg ne ran lg ingt2 wjh ab</t>
  </si>
  <si>
    <t>Abaaaaaaaaaaaaaag</t>
  </si>
  <si>
    <t>saur, ran, tdr</t>
  </si>
  <si>
    <t>entry data, golek, ran</t>
  </si>
  <si>
    <t>golek, heny, tdr, keuangan</t>
  </si>
  <si>
    <t>sate 20</t>
  </si>
  <si>
    <t>pil binari 22</t>
  </si>
  <si>
    <t>tau 12, es bandung 5, es tmun 5</t>
  </si>
  <si>
    <t>Ran jg syg abg, mmmuuuaaahhh</t>
  </si>
  <si>
    <t>abaang jgn tgli ran y bbg, ran gk mau khlngn org yg ran syg lg</t>
  </si>
  <si>
    <t>Mencintai ab adalah hal yg terindah dlm hdp ran, tp mlpkn ab duuuh bth wkt lm bg. Wlpn kt ntr gk jdh ran pgn jd tmen crht ab yg stia.</t>
  </si>
  <si>
    <t>tdr, beli bukaan, opr swl</t>
  </si>
  <si>
    <t>Bahasa tbuh ab sgt hlus ya, in lh slh st bntk penolakan ab, duuh tega</t>
  </si>
  <si>
    <t>Y ran ud tau bg jwbn ny, tp mf y bg dgn prlakukn ran dgn lmbt ran jd tkt x khlngn utk ke sekian x ny</t>
  </si>
  <si>
    <t>Blm ran mkn bg td br mnum trs shlt ne dkmr bg, ran gk mau dftr krn ran tau ntr pst ter eliminasi, nyerah dluan ntr ab tau ank ran ud byk</t>
  </si>
  <si>
    <t>ran bantu di lapas</t>
  </si>
  <si>
    <t>tutup, ran, tdr, buka, tutup</t>
  </si>
  <si>
    <t>buka toko, ran, hen, php</t>
  </si>
  <si>
    <t>Alhmdllah ran ud bka, ab udah buka? Mf bg ran ykin siapa pun wnta itu pst snang bs hdup sm ab, ran tau pasti nyk yg antri, tp bkn rran orgny</t>
  </si>
  <si>
    <t>Y allah sabarya syg smua pst ad akhirnya. Thn dpn ab gk sndri lg</t>
  </si>
  <si>
    <t>Nanda dgn siapa bg di tko.. Jgn lm2 bg kasian</t>
  </si>
  <si>
    <t>Semoga ab bs jaga hati nya buat ni</t>
  </si>
  <si>
    <t>Bsa bg, ntr cicip aj gmn rsny, ya allah kangen ya bg</t>
  </si>
  <si>
    <t>sering menggunakan maaf</t>
  </si>
  <si>
    <t>ingatkan shlat</t>
  </si>
  <si>
    <t>minta mukena, mau kirim baju koko</t>
  </si>
  <si>
    <t>sering guna kan ya allah</t>
  </si>
  <si>
    <t>sering biru2 dipukuli sumami</t>
  </si>
  <si>
    <t>anak suminya meninggal krn ngebut2</t>
  </si>
  <si>
    <t>suminy pernam masuk penjara</t>
  </si>
  <si>
    <t>dosa dgn suami rblmny, adakah dosa maksiat</t>
  </si>
  <si>
    <t>pelik cium buat ab by ranie</t>
  </si>
  <si>
    <t>:-D</t>
  </si>
  <si>
    <t>:-|</t>
  </si>
  <si>
    <t>:-O</t>
  </si>
  <si>
    <t>Abaaaang</t>
  </si>
  <si>
    <t>Kak rani ayh msh bobok, kami mash bobok sama bnda kami</t>
  </si>
  <si>
    <t>Ab keluar beli mkn, nanti pulang, kalo ran blm tdr ab tlp. Inilah kerikil yg menybabkan jatuh kalo tdk ht2?</t>
  </si>
  <si>
    <t>Y bg, ne lg baring dkmr. Mksh y bg peluk cium</t>
  </si>
  <si>
    <t>Bg blh dgr suarany sbntr ajaaaaa</t>
  </si>
  <si>
    <t>Oh ni kra ab kluar. Ya bg ni lg dtko.Ni jg syg ab pgn ntr mlm lngsng brgkt</t>
  </si>
  <si>
    <t>saur, ran, tdr, hen, tdr</t>
  </si>
  <si>
    <t>ran, tdr, buka toko, tutup, drs</t>
  </si>
  <si>
    <t>Sama2 ab, hehehe buayadarat, emg kesalahan ap yg ab buat shga ab bs blg buaya darat?? Mdh2an ab bkn tipe laki2 sprt it, syg kn nanda, bgit ad cd cb abkocok cm kaki lg skt bang, ab lg dmn ne</t>
  </si>
  <si>
    <t>Gk mau mlu ran crtny sm ab, bg mksh y syg aduuh ud byk utg ran</t>
  </si>
  <si>
    <t>Ya syg. I love u</t>
  </si>
  <si>
    <t>Mas,,,cpt2 nikah biar nd py adik lg...ga mngkn aq py anak lg..biarlh kenangan ini mjd memori u kt..Bgmn ma..?</t>
  </si>
  <si>
    <t>Dg umur aq dh tua ap yg mas hrpkn dr aq..?</t>
  </si>
  <si>
    <t>Mas..kl aq bkn jodoh mas aq minta sm mas crlh clon istri yg baik n syng sm mas n nanda</t>
  </si>
  <si>
    <t>Mas ..kngen</t>
  </si>
  <si>
    <t>Ran hrp ab gk prnh nykti ran y bg, krn dlm hati ran ud jnj kl pn ran hrs dskti lg mgk lbh bk ran menyendiri dlm khdpn ran, mf bg bkn ran egois tp drpd trulang lg, lbh bk dr skrg kt jujur, ran tau ab byk pmnt ny, tp ya it hak ab mau menentukn plhan.</t>
  </si>
  <si>
    <t>Mfkn ran y bg kl ad kt2 yg nyakiti ab, wlpn kt gk jdh nt nytp ran ttp pgn brkan yg trbk buat ab dan nanda.. Okay by Ranie</t>
  </si>
  <si>
    <t>Emang ab ud nembak ran?? Blm kn, jd mknya ran cm blg sahbt dl bg</t>
  </si>
  <si>
    <t>kmrn ran bca di slh stu bku.. Yang brtliskn...,*bergenggam tangan lah kalian suami istri, maka akan gugur lah dosa dosa di antara kalian,* bgus kan bg crtnya menyentuh hati banget...Dgn hal sekecil it kt bs dpt phla. Dan dosa kt berkurang..Uuh indahnya</t>
  </si>
  <si>
    <t>dll, drs: bni, kirim uang ke ran, ran</t>
  </si>
  <si>
    <t>tdr, ran, henny, pak jamhur: ttg lanjut sewa</t>
  </si>
  <si>
    <t>juice 18</t>
  </si>
  <si>
    <t>ran merajuk krn sms salah ketik dr nd</t>
  </si>
  <si>
    <t xml:space="preserve">tdr, nyuci, php, geuceu, </t>
  </si>
  <si>
    <t>pbc: datang surveyor bank, geuceu, toko, drs, toko, opr swl</t>
  </si>
  <si>
    <t>saur, tdr, ran</t>
  </si>
  <si>
    <t>buka toko, ran, dekranas, vitural, dekrana</t>
  </si>
  <si>
    <t>dll, henny: ttg rani, tdr, buka toko, drs</t>
  </si>
  <si>
    <t>i love u abang.. Jaga hati ny y bg</t>
  </si>
  <si>
    <t>dejranas, vitual, toko, henny, tdr, ran, tdr</t>
  </si>
  <si>
    <t>lh ngomong sm ab jd senyum2 lg jualan ne gr2 lope2nya nembak ab ini</t>
  </si>
  <si>
    <t>Aq akn sll mncintai mas walaupun kt tdk mungkin bersama..Meski berat melepas mas tp mas akn sll dihatiku selamanya..</t>
  </si>
  <si>
    <t>henny masih mau beli sepatu dan hp zul</t>
  </si>
  <si>
    <t>Q sll mdoakn mas ini prnikhan mas yg trkhir smg mjd klurga sakinah mawadah n warohmah..Aq akn sll ingt kbaikn mas nhbungn kt ini</t>
  </si>
  <si>
    <t>Emng sdh jlnya kt hrs brpisah mas..kt hy bs mngenyam sdkit kbhgian yg dibrikn sm Allah..dn kn saatnya kt hrs mlpskn kbrsmaan itu</t>
  </si>
  <si>
    <t>Emng smuany slh dr aq sjk awal kt knl</t>
  </si>
  <si>
    <t>Ajri dia mslh prgauln n prdlm agama</t>
  </si>
  <si>
    <t>Jga nd ya mas dr prgulan yg tdk bnr n hormati ortu</t>
  </si>
  <si>
    <t>Slma ini mas hy pura2 aj sk sm aq</t>
  </si>
  <si>
    <t>Mas ga prnh mnyanyangi aq</t>
  </si>
  <si>
    <t>Iya mas aq akn tarik diri dr nd scra pelan2.. Mdh2an nd kuat mnghdpi ini</t>
  </si>
  <si>
    <t>Pntsan slama ini mas ga prnh hbungi n sms aq lg..rupanya dh ada pnggnti aq...</t>
  </si>
  <si>
    <t>entry data, dekranas: trainig master barang</t>
  </si>
  <si>
    <t>satur, tdr</t>
  </si>
  <si>
    <t>tdr, ran, php, drs</t>
  </si>
  <si>
    <t>ran, henny, buka toko, henny, tutup, drs, ran s/d jam 2: ran sakit mag gk bisa tidr</t>
  </si>
  <si>
    <t>Iya bg, ran kangen bg</t>
  </si>
  <si>
    <t>Ab ni pengen kebnda mau jln2 bg? Mau buka puasa bareng ab</t>
  </si>
  <si>
    <t>Ni syg ab</t>
  </si>
  <si>
    <t>Bg ne ran krmh skt ya bg, ran syg ab</t>
  </si>
  <si>
    <t>Abang ran pgn ktmu ab, ran kangen bg</t>
  </si>
  <si>
    <t>Ran syg ab, ran kangen ktm abang..</t>
  </si>
  <si>
    <t>Gk tau bg, ab gk bngui ran td telat  saurny bg, ran kangen bg</t>
  </si>
  <si>
    <t>Ran jg syg ab, tdr ya bg bsk bgn pgi</t>
  </si>
  <si>
    <t>Mfkn ni kl ad slh tp knp hpny mti bg, ad ap ayah. Ab gk knp2kn</t>
  </si>
  <si>
    <t>Kemana bg, hpny gk aktif, ad ap bg, ap slh ni, bg ad apa</t>
  </si>
  <si>
    <t>Bang hpny kq mati? Ab knp ad ap bg? Ap ran ada slh ngmng bg?</t>
  </si>
  <si>
    <t>Abang terlalu baik, trll lmbut,prhtian dan penuh ksh syg ya allah siapa pun wanita yg nt akn jd tmen hdp ab akn mrsa nyaman dsmping ab</t>
  </si>
  <si>
    <t>i love u. Cinta gk selama ny hrs dmliki ya bg.. Yg jls nini akn brkn yg trbaik buat ab wlpn kt gk jdh.</t>
  </si>
  <si>
    <t>saur, tdr, henny, ran</t>
  </si>
  <si>
    <t>dekranas, toko, henny, ran, tdr</t>
  </si>
  <si>
    <t>ran, henny, buka toko, henny, drs, ran</t>
  </si>
  <si>
    <t xml:space="preserve">henny, pbc4: ukur, </t>
  </si>
  <si>
    <t xml:space="preserve">php, pbc4: serahkan gbr ukur lama, </t>
  </si>
  <si>
    <t>Y cinta.. I love u ayah</t>
  </si>
  <si>
    <t>Tiada yg dpt aq brikan untk mas kcuali cinta n kasih syng yg tulus dr hatiku..</t>
  </si>
  <si>
    <t>I love u... Peluk cium buat ab, by ranie</t>
  </si>
  <si>
    <t>Okay. Lnjt. Peluk cium</t>
  </si>
  <si>
    <t>Gp ap2 bg, ran trll cmbru, i miss u ab</t>
  </si>
  <si>
    <t>Semoga aj mangsa ny jaug lbh bgs dr ran, okay bg slmt mlm...</t>
  </si>
  <si>
    <t>Ya syg yg bagusan dikit blg ayah.</t>
  </si>
  <si>
    <t>Hahaha kerenn..Blg sm ayah yg cakep dikit cr mangsanya,</t>
  </si>
  <si>
    <t>Ab ht2 ya kl kluar jga hati nya bg</t>
  </si>
  <si>
    <t>Kenapa ni jd syg dan tkt khlngn ab, ni pgn ktm ab ni pgn crta, mf kn ni y bg</t>
  </si>
  <si>
    <t>Mf y bg malah drtd ran tg2 tl ab. Knr kt k2k rn td ab br plg x aj lg bring, ab ran kgn</t>
  </si>
  <si>
    <t>Selamat berbuka puasa buat nanda dan juga ayah.. Menu nya ap yyyy... I love u ab</t>
  </si>
  <si>
    <t>Gk ush, drkmrn jg ab gk ada tlp ran. Mgkn ada rani2 lain. Ya slhkan. Cinta gk hrs di mliki..</t>
  </si>
  <si>
    <t>PONDASI UTAMA dalam rmh agar tidak ambruk lg adalah KEJUJURAN lk dr awal ud nge boong bgmn lg strsny. Smga ab bkn suami yg ska boong.. Sakit banget bg kl di bhngi y kn???</t>
  </si>
  <si>
    <t>Ab bkn lg dgn cwex kn?????? Smga ran gk dibhngi lg</t>
  </si>
  <si>
    <t>Hebat mas aq ajungkn 2 jempol bs mnarik hati aq..luarrr biasa...ckckck</t>
  </si>
  <si>
    <t>Mksh ya mas... Skrng aq lbh fokuskn k mas aj ga mo sm yg lain lg...ckup mas aj suamiku</t>
  </si>
  <si>
    <t>Sm baikny...Kl aq mmilih mas gmn..</t>
  </si>
  <si>
    <t>Mas..jd bl sepatu</t>
  </si>
  <si>
    <t>Slmat brbuka puasa ya mas</t>
  </si>
  <si>
    <t>persoalan nafkah uang</t>
  </si>
  <si>
    <t>kehidupan lalu ni lebih baik</t>
  </si>
  <si>
    <t>Iya syg...Peluk cium by nini</t>
  </si>
  <si>
    <t>Ab jgn jnji sm ni, kl nt jnji it tdk bs ab tpti nt ab jd brdosa, tp jnji lh utk dri sndri, mgkn ab bsa jd tmen hdp ni yg trkhr</t>
  </si>
  <si>
    <t>rmh dkat dekatan</t>
  </si>
  <si>
    <t>salig jg anak</t>
  </si>
  <si>
    <t>utamakn salig memberi</t>
  </si>
  <si>
    <t>skali waktu nikah</t>
  </si>
  <si>
    <t>Ni syg ab, tp jgn sakiti ni lg ya bg</t>
  </si>
  <si>
    <t>Mas skrng mas lbh fokuskn aj k rani jd ga ush k aq lg..ok</t>
  </si>
  <si>
    <t>pulsa utk ran</t>
  </si>
  <si>
    <t>tlp bu riva, koordinasi entry data</t>
  </si>
  <si>
    <t>tlp pbc4</t>
  </si>
  <si>
    <t>album foto</t>
  </si>
  <si>
    <t>nini, henny, drs, opr toko: rika pulang cepat, nini</t>
  </si>
  <si>
    <t xml:space="preserve">buka puasa, nini: ttg renc nikah, opr swl, drs, </t>
  </si>
  <si>
    <t>barang di mobil</t>
  </si>
  <si>
    <t>uang sekolah n2, tempat pinsil, album</t>
  </si>
  <si>
    <t xml:space="preserve">saur, nini: ttg renc nikah, tdr, </t>
  </si>
  <si>
    <t xml:space="preserve">buka toko, nini, tdr, henny, </t>
  </si>
  <si>
    <t>internet, henny, tdr</t>
  </si>
  <si>
    <t>geuceu, drs, opr swl</t>
  </si>
  <si>
    <t>tutup, tdr, php, pka: ambil gbr ukur, geuceu</t>
  </si>
  <si>
    <t>entry data, henny, ran</t>
  </si>
  <si>
    <t>Mas...aq sbnrny tdk pantas brsanding sm mas orpun mjdi istri mas.Maafkn aq mas..</t>
  </si>
  <si>
    <t>Selamat brbuka puasa syng</t>
  </si>
  <si>
    <t>Ny syg ab, mfkn nini ya bg</t>
  </si>
  <si>
    <t>nini saat skrg ini Cuma pgn ktm ab scptnya bg</t>
  </si>
  <si>
    <t>kosongkan sms, agar bisa masuk sms nini yg panjang</t>
  </si>
  <si>
    <t>Lp aq nt mlm mo k jkt..dsr dh tua (terkirim sms ke orang lain ke zul)</t>
  </si>
  <si>
    <t>Y syg ht2..jgn lm2 udh midnigth..Ksian nt ngntk nt bg</t>
  </si>
  <si>
    <t>Y bg lnjt..Ni syg ab</t>
  </si>
  <si>
    <t>Mdh2an y bg, di stiap sujud akhr ini cm ab lh yg ni ingt, ni ntr lg mau trwh ya bg, tp agak gerimis bg,</t>
  </si>
  <si>
    <t>Ketika hati ini merasa nyaman sm ab, ni gk pgn utk kesekian x nya kehlngan org yg ni syg, wlpn nt ny kt gk tau jdh kt nt ya bg, tp ni ttp pgn brkn yg trbaik buat ab</t>
  </si>
  <si>
    <t>Setiap doa ni dlm shlt cm 1 brkan ab kshtn smga dibrkn tmen hdp ya lbh bk amin..Udh shlt ab</t>
  </si>
  <si>
    <t>buka puasa, nini, tdr, opr swl, drs, php</t>
  </si>
  <si>
    <t>Knp mas bgitu mnjolokny krn prbedaan umur yg sgt fantastis...sking tkutnya khlangan rani aq tlp dcuekin</t>
  </si>
  <si>
    <t>Itlh mas krn prbedaan umur yg bgtu shngga aq yg tlh beumur smp bgitu dcuekin.. O alangkah sadisny.</t>
  </si>
  <si>
    <t>Aq mrs sgt trsingkir skli dlm hal ini,,Dmn ltk rs syng dn cinta mas sm aq</t>
  </si>
  <si>
    <t>Bgtu byk knangan kt..knp hy ssaat aja mas lupakan..Ap ckp smp dsini rs syng mas sm aq..? Tdk ad lg mas rs mmiliki aq seutuhnya..krn perbedaan umur yg sdmikian jauh</t>
  </si>
  <si>
    <t>Asl mas tau byk laki2 yg akn menikahi aq..semuanya baik2 krn aq tdk mo ambruk lg ...Aq salut sm mas bgtu tktny mngangkat tlp dr aq..Begitulh mas kl tdk ad lg rs mmiliki aq seutuhnya..Ya krn prbedaan umur itu yg aq rsakan</t>
  </si>
  <si>
    <t>Kok ga d angkt aq tlp...sbgtu takutny ngangkat tlp</t>
  </si>
  <si>
    <t>Tp gpp mas smuanya aq trima krn keadaan spt ini. O alangkah sedngnya</t>
  </si>
  <si>
    <t>Aq doakan smg cpt smbuh</t>
  </si>
  <si>
    <t>Ya shrusnya tdk diskriminasi aq spt itu..alangkah jauhnya prbedaan spt itu hy krn umur mas . Nd yg sdh bgitu dkt dg dg aq apa mas tdk menydari iti</t>
  </si>
  <si>
    <t>Cepet smbh ya bg. Mf gr2 nini ab skit, maaf x ya bg</t>
  </si>
  <si>
    <t>Ni kluar y bg, ab bnran gk skt kn</t>
  </si>
  <si>
    <t>Ya bg, ht ny bt ab</t>
  </si>
  <si>
    <t>Udah lah bg..Kt jd shbt aj lbh bk ya, mf kn ni ya bg</t>
  </si>
  <si>
    <t>bang kalu gj sgp tlg dpaksa, kl ab syg ni</t>
  </si>
  <si>
    <t>Nanda gmn bg ud bgn, ht2ya bg. Ni syg ab</t>
  </si>
  <si>
    <t>Abaaang ni kluar ya antr ank2 sklh...Ab tlg jgn puasa kl bdn ny gk memungkinkan kl ab syg sm ni???</t>
  </si>
  <si>
    <t>Selamat pagi syg .. Ud bgn??? Ab kl kr2 gk sgp puasa tlg jgn dtrus kn ya syg. Miss u</t>
  </si>
  <si>
    <t>antar n2 sekolah, buka toko, tutup tdr, nini</t>
  </si>
  <si>
    <t>nini, tdr, buka toko, tutup, warung padang, tdk bisa tdur: demam</t>
  </si>
  <si>
    <t>tdr, nini, tdr, opr swl</t>
  </si>
  <si>
    <t>dll, nini: mint jd sahabat saja, tdr</t>
  </si>
  <si>
    <t>tdr, nini, krang sehat</t>
  </si>
  <si>
    <t>trsver uang ke nini</t>
  </si>
  <si>
    <t>dr 85</t>
  </si>
  <si>
    <t>Ya allah masa iyyy??  Gk ush pke acr cr prhatian ni jg ud syg sm ab, ap kh yg hrs ni bktkn ke ab, hnya jrk lh yg memisahkan kt bg</t>
  </si>
  <si>
    <t>Ab tlg krm y nmr rek ny, ni tau kndisi ab skrg in lg slit, mf ni gk ad mksd ap pn, ni ttp syg ab</t>
  </si>
  <si>
    <t>Krm y bg nmr nya biar ni krm uang abg ya? Ni hrp ab jgn mrh</t>
  </si>
  <si>
    <t>Nini gk ad mksd ap2 y bg, cm nini gk mau buat rpot ab, ntr aj ktmu abis lbrn.</t>
  </si>
  <si>
    <t>Mf ni gk jd dtg, uang ni gk ckp, td ud byr pegawe dtko, buat reza, trs ni byr uang pmbaangunan dsklah, mf ya bg, dan tlg krm rek ab biar ni kembalikan uang ab</t>
  </si>
  <si>
    <t>bg di cncel aj y ni dtg, Ab jg lg skt, trs x aj ab lg gk ad  dana, y udh nini gk apa2, kt tunda aj ktmu nya, nini ngrt, mf y bg</t>
  </si>
  <si>
    <t xml:space="preserve">Lbh takut mas khlangan rani, drpd aq ya mas..aq maklumi itu faktor usia..aq sgt2 mnydri itu </t>
  </si>
  <si>
    <t>Nini ud siapkn kado spesial buat ab, ni ud brhrp bsk pgi ni ud ad dsamping ab, tp wkt yg mnjwab smuanya bg. Ni syg ab</t>
  </si>
  <si>
    <t>Tp ni brdosa sm ab mana ab lg skt, ya allah makn nini lh bg, gk mgkn ni pke uang ko ni, ntr ni blnj uang dr mana?</t>
  </si>
  <si>
    <t>Mas kl aqu ddkati laki2 kr2 mas cemburu ga</t>
  </si>
  <si>
    <t>Tp mas shrsnya jgn mbrikan jarak spt itu..jgn dia dspesialkan sdngknaq yg sdh kenal sm mas lbh lm ms dsepelekn...Apk itu namanya adil. Laki2 yg aq tolak ada sdngkan aq hany memilh mas tp knp skrang aq d anak tirikn</t>
  </si>
  <si>
    <t>Itlh mas bgtu prhatian sm aq..aq jd bingung gmn ya..</t>
  </si>
  <si>
    <t>Ini btuln aq ga main2 lg..dia mo meminang aq..ktnya susah cari wanita yg spt aq..haha promosi adi itu</t>
  </si>
  <si>
    <t>istirahat dl ya mas..kshn nd kl mas sakit td mlm aq ikut nangis jg..</t>
  </si>
  <si>
    <t>Hati2 ya syng bw mblnya</t>
  </si>
  <si>
    <t>Dl sblm knl sm wanita lain djwb..skrng lg pdkt ga djwb oooo</t>
  </si>
  <si>
    <t>Ni merajuk sm ab</t>
  </si>
  <si>
    <t>Hahahaha bsa bercabang tutut nya??</t>
  </si>
  <si>
    <t>nini, tdr, ketiduran tdk buka toko, mual berat, pindahkan kereta</t>
  </si>
  <si>
    <t>antar n2, buka toko, tdr</t>
  </si>
  <si>
    <t>jemput n2, turunkan barang, tdr</t>
  </si>
  <si>
    <t>nasi 23</t>
  </si>
  <si>
    <t>tdr, beli nasi, opr toko</t>
  </si>
  <si>
    <t>Jd gk semangat ni mau ktm ab</t>
  </si>
  <si>
    <t>Ni lht akhr2 ini ab bny brbh, gk tau ap pnybbny? Kl ada NINI yg lain, slhkn bg, sm ni gk ad mslh. Ok</t>
  </si>
  <si>
    <t>Oh-em-je...., hello, Knpa, tdr ya bg</t>
  </si>
  <si>
    <t>-----------------------------------------------------------------------------------------------------------------------------</t>
  </si>
  <si>
    <t>------------------------------------------------------------------------------------------------------------------------------</t>
  </si>
  <si>
    <t>gk bg malah ni yg ty ke ab mau bbk?atau berdarling?? Ni pingin pcri bg,</t>
  </si>
  <si>
    <t>knp smuanya hrs brkhr krn prbdaan usia ya mas</t>
  </si>
  <si>
    <t>knp aq bcr spt itu ya krn mas trllu mprmslhkn umur sgt2 trsingkir aq... Tp trsrh mas aj</t>
  </si>
  <si>
    <t>aq taraweh dl ya.... Smg cpt smbuh...jgn smp sakit ya mas....jg kshatan soalny aq kshan kl mas sakit ga ad yg mngrusin.... Aq sdih kl mas sakit...</t>
  </si>
  <si>
    <t>aduh kshan se x...dh mnum obat blm mas...? Byk mnum air putih ya..</t>
  </si>
  <si>
    <t>y udah lah bg ni tau tp ab trll bk buat ni, wlpn kt br brp mgg knl pln2 lpkn aj y bg,maaf kn nini, krn ni gk bs jd istri ab</t>
  </si>
  <si>
    <t>mfkn nini ya bg, kalau pn ada wanita yg lbh bk dari nini ya mgkn it yg trbaik buat ab,</t>
  </si>
  <si>
    <t>kita jalani aj dl hubungan kt ini jgn blg2 lg mau nkah y bg ni tkt disakiti lg,tkt ab kmbli lg dgn jlni aj ya bg</t>
  </si>
  <si>
    <t>yuuupppzzz sesuatu yaaaa</t>
  </si>
  <si>
    <t>hahaha hati kak ran jgn dimkn dong, hti kak ran cm buat ayah</t>
  </si>
  <si>
    <t xml:space="preserve"> Mengenal abang adalah hal yg terindh dalam hdp ni, tp kalau untuk melupakan abg butuh waktu seumur hidup ni.."</t>
  </si>
  <si>
    <t>hahaha it cita2 kt y bg, kl pn ab ab ad cwex ab blg aj y, tp ran pgn ab plhn trkhr hdp ran, janji y ntr kt jln bg</t>
  </si>
  <si>
    <t>hujan bg dsni, duuh enk bner hjn2 gni kt jln y bg, sekalian mandi hujan, aaahhh</t>
  </si>
  <si>
    <t>i miss u,.. Ayah</t>
  </si>
  <si>
    <t xml:space="preserve">aq snang mas byk cnda...tpkn yg mas ucpkn bkn canda aq bs bdkan antra canda n tdk krn aq bkn org bodoh.... Yg aq herankn knp stlh mas knl dg rani aq lsng </t>
  </si>
  <si>
    <t>dvonis spt itu....itu yg jd mslah buat aq.. Lbh baik kt putus aj.... Trslh mas komunikasi sm rani....mdh2an rani yg trbaik u.mas....</t>
  </si>
  <si>
    <t>mas blng rani itu lmbut tdk spt aq ky kereta api kn...aduh2 gmn sih ms blm ap2 aq dh dblng bgtu... Dhlh drpd berantem mnding mas pilih rani aj ya lbh co2k</t>
  </si>
  <si>
    <t>mas...tlng kt2 mas yg td mlm mngnai kereta api krn ucpn mad...krn itu sgt mnyinggung prsaan aq pndktn dg wanita lain...krnskrng kl aq mo bcra sm mas hrs simple</t>
  </si>
  <si>
    <t>...aq jd ingt trs kt2 mas iyu... Aq emng agk byk bcra tpkn aq jg lht dl siapa yg aq ajk bcra... Kl mas dh brubah sjk mas knal dg wanita lain monggo aj dtrskn sm rani</t>
  </si>
  <si>
    <t>... Mngkin aq tarik diri aj ya... Mas ga tlp or sms sm aq lg ga maslah.... Maaafkn aq mas....</t>
  </si>
  <si>
    <t>Ran jg syg ab. Hehehe knp iri syg ab kn srg tnpa mmpi, uustt ntr ad yg bngun</t>
  </si>
  <si>
    <t>abang lemess x bg hauus abaaaaaaaang</t>
  </si>
  <si>
    <t>y bg ht2 bg, ran syg abg</t>
  </si>
  <si>
    <t>y bg? Ih ab jahat krj jras ap ran gk knpa2 kq td pg. Gk enk nydot juice, yg lain lh hahaha</t>
  </si>
  <si>
    <t>msa iya?? Gk tau ne bg png dket aj sm ab</t>
  </si>
  <si>
    <t>abang knp ran jd nervest y png cpt2 ktmu ab.</t>
  </si>
  <si>
    <t>kenapa ya stlh ran knl ab niat ran pgn brbh bbnr2 png mau nutup aurat ran, mngkn kn in suatu prbhn buat ran.wlpn jdh it kt gk tau tp ran pgn brbh aj ud siap dgn ap pn</t>
  </si>
  <si>
    <t>mksh y bg. Jgn ngbt2 nt jth lg skt sm ran jg pke prfum yg it jg. Bg perlengkapan buat sklh nanda buat sklh nanda ud ab siapkn, ntr ran krm y bg. Y ple aj prfum ny</t>
  </si>
  <si>
    <t>siapa tau ad jnd yg nmpel.</t>
  </si>
  <si>
    <t>ab kalau kluar ht2 y djln, parfum yg kmrn ud ab pke?? Mdh2an hati ab bsbuat ran. Hehe</t>
  </si>
  <si>
    <t>tp jgn ska sm yg lain juga y bg. Gk blh BERDOSA.</t>
  </si>
  <si>
    <t>iy mas aq maklumi kok....tp kl tlp k aq lg pk nmr yg ini aj ya mas....mksh. Aq syang sm mas</t>
  </si>
  <si>
    <t>mksh y bg, y gk tau knp ran sm ab ogn manja2 pgn genit2. y emg buat ab aj lh, masa buat smua y gk lh bg</t>
  </si>
  <si>
    <t>lama2 ran dgr suara ab, rani jd kangen bg</t>
  </si>
  <si>
    <t>semoga hati ab bs buat ran.</t>
  </si>
  <si>
    <t>hehehe krn ran ska dandan jd seneng kl ad yg mau ran dandani, ne ab lg dmn, ud mkn? Cln mama?hahaha yakiin???? Ab</t>
  </si>
  <si>
    <t>tp dgn srgnya ab ktm pasti akn tmbul rasa cinta, mf cmbru bg.</t>
  </si>
  <si>
    <t>iy bang.. Mksh ya bg. Mau hati ran, trs rani pke hati siapa, y udah ran pinjem aj hati ab y</t>
  </si>
  <si>
    <t>apa pun bentuknya semoga suka ya bg, krn ran seneng aj ndandani anak perempuan, dan ran gk ad mksd apa pun sm ab.</t>
  </si>
  <si>
    <t>ya Allah sayang.. Jd mlu ran sm ab, smga ab ska ya, mf kalau ran jd kangen ab</t>
  </si>
  <si>
    <t>hahaha y bg insya Allah ran bs breng2 dng ab, ne ab ud ngntk y tdr lg y syg ya Allah semoga ab bs jd tmen crhat sejati ran... Peluk cium</t>
  </si>
  <si>
    <t>kpn y bg kt bs ktm lg.. Kmren mah cm face to face doank.. Ran pgn ngjak ab shlt fmsjd rya,</t>
  </si>
  <si>
    <t>knpa ab bs blg buaya darat? Emg ab ad buat kslhan ap syg, it pribadi ab, masa lalu mgkn utk kdpn ny gk trulang lg, tp buat ran saat ini ab yg trbaik buat ra..</t>
  </si>
  <si>
    <t>ya.. Kmrn kn ab crta prmpuan yg dr lmpung?? Ap msh lnjt, ran gk mau kl nt ran hrs kcwa dsaat ran ud syg dgn ab. Jujur ya bg</t>
  </si>
  <si>
    <t>hahaha ngejek ab, mlu aah mas cm pgn lht kaki ran doang... Bang wlpn ntr kt gk jdh tp ran ykin ran bs buat ab sll trsnyum..:-)</t>
  </si>
  <si>
    <t>I Love U mas....</t>
  </si>
  <si>
    <t>ht2 djln y bg... Ran syg ab</t>
  </si>
  <si>
    <t>mksh y bg. Ab ckp prhtian buat ran ya Allah smga suatu saat nt kt bs ktmu lg y bg. Wlpun kt gk jdh tp ran ttp syng sm ab. Dsaat sprt in ran pgn py tmen crta jd bs brkrg bg. Mfkn ran y bg</t>
  </si>
  <si>
    <t>bang lama2 dgr suara ab rani jadi kangen... Mf bg kl rani trll brni</t>
  </si>
  <si>
    <t>y tp kn dia prnah mmbrkn ab kbhgiaan drpd ran kn bkn siapa2 ab. Tp ran pgn buat ab hppy aj</t>
  </si>
  <si>
    <t>Ass. Ud bgn bg. Gk tau knp drtd mlm ran kebayang ab trs, mf y bg</t>
  </si>
  <si>
    <t>ya Allah ab ckp baik sm ran, ab sgt prhtian, cb aj ran ad dkt ab rasa perih in bs hlg, ran syg ab</t>
  </si>
  <si>
    <t>ya syg... Peluk cium.. Maharanie</t>
  </si>
  <si>
    <t>ya kalau ab tega gk ap2  biar kelihatan celana dalam ran,. Jnji y bg ntr ran ttp buat ab jg y syg</t>
  </si>
  <si>
    <t>yg trjd di dpn.</t>
  </si>
  <si>
    <t xml:space="preserve">nii, tdr, buka toko, tutup, beli nasi, </t>
  </si>
  <si>
    <t>tdk puasa</t>
  </si>
  <si>
    <t>jemput n2, dr armyn, toko, tdr, opr swl: rika sakit</t>
  </si>
  <si>
    <t>hr pemilu pres, opr swl: rika tdk masuk pagi, tututp, buka puasa: spt mau pitam, tdr</t>
  </si>
  <si>
    <t>tdr, buka toko jam 1:30, nanda jaga s/d rika masuk, tdr</t>
  </si>
  <si>
    <t>tdr, nyuci, beli lauk, opr swl</t>
  </si>
  <si>
    <t>nasi 10, kari 20</t>
  </si>
  <si>
    <t>Mas...jgn sakit lg ya..aq sdih kl mas sakit...jg kshatan ya syang</t>
  </si>
  <si>
    <t>Mas jgn tngglkn aq ya..</t>
  </si>
  <si>
    <t>Aq syng sm mas..</t>
  </si>
  <si>
    <t>henyy, tdr, opr swl</t>
  </si>
  <si>
    <t>saur (minum sj), tdr, jemput n2 dari mentari, tdr</t>
  </si>
  <si>
    <t>antar n2, buka toko, dll, nini: jemput depan hasan, ke ulele, jemout n2, antar ni dan n2 ke mentari</t>
  </si>
  <si>
    <t>makan 22, juice 20, kue 4</t>
  </si>
  <si>
    <t>mentari 80, tket 2x140</t>
  </si>
  <si>
    <t>toko, tdr, buka toko, dekranas (tutup), mentari: bayar hotel, dekranas (mau ke rumah dian, tdk jadi), termina: beli tiket, mentari: ambil tas n2, antarkantiket</t>
  </si>
  <si>
    <t>ni milih pakai becak ke kuta alam, timbang zul antar</t>
  </si>
  <si>
    <t>zul tdk bisa beri ni uang utk ke pasar aceh, zul perlu bantuan n2 perb mbl (jg cegah nanda ikut ni shoping</t>
  </si>
  <si>
    <t>zu tdk jumatan (zul buka puasa, krn skit/kering tenggorokan), ni merasa zul bohongi</t>
  </si>
  <si>
    <t>buka toko, entry data, tdr, rapikan ruang aatas</t>
  </si>
  <si>
    <t>toko, tdr, drs, opr swl</t>
  </si>
  <si>
    <t>saur, tdr, mentri, termina: iemput ni, toko</t>
  </si>
  <si>
    <t xml:space="preserve">antarr n2, buka toko, tdr, mentari, toko, tdr, </t>
  </si>
  <si>
    <t>tdr, jemput nd, toko, mentrai,: jemput ni, lhoknaga</t>
  </si>
  <si>
    <t>lhokngar, rmh edy: tdk ada mbil merah, GOR: cari pempek, beli bukaan, mentari: antar ni, tdr, opr swl</t>
  </si>
  <si>
    <t>antar ni ke mentari dari yola, toko, tdr, buka toko, cek bunyi bawah inova, 1130 ke mentari, drs, mentari, nanda nginap, toko</t>
  </si>
  <si>
    <t>ni, tdr, opr swl, tutup beli nasi</t>
  </si>
  <si>
    <t>Bhsl trkirim plsa..ini lg mcet jd doany bkn brhsl ttp kshan deh loh hehe</t>
  </si>
  <si>
    <t>Ya tau Cuma kan mau bilang aja ..Bagi bagi informasi dapat pahala :)</t>
  </si>
  <si>
    <t>bukan maksudnya 'ZULKHAIRI' dengan 'ZULIKLI' dengan 'ZULSYUKRI'..</t>
  </si>
  <si>
    <t>Di islam tidak boleh bermusuhan sesama saudara</t>
  </si>
  <si>
    <t>Apk ayh dan nd brmusuhn?</t>
  </si>
  <si>
    <t>Tp bkn ayh yg musuhi mereka</t>
  </si>
  <si>
    <t>Iy syg</t>
  </si>
  <si>
    <t>Kl suatu prpisahan itu ap sgt mnyedihkn mas</t>
  </si>
  <si>
    <t>Buktikn donk kl mas syng sm aq scptny</t>
  </si>
  <si>
    <t>Mas..apkh smp dg skrgn mas msh syng sm aq..?</t>
  </si>
  <si>
    <t>Pg jg mmas. Presiden so psti jokowi.. N kl calon suami insyallah yd dbrikn Allah yg tbaik krn org baik psti brtmu dg org baik jg..pstiny mas zul..kl bkn krn KuasaNYA ga mngkin kt akn brtmu.</t>
  </si>
  <si>
    <t>rapikan ruang atas, tdr, sms</t>
  </si>
  <si>
    <t>sms, golek, nyuci,php</t>
  </si>
  <si>
    <t>php, tdr, opr swl,php, tdr</t>
  </si>
  <si>
    <t>Tlp kamu donk, syg</t>
  </si>
  <si>
    <t>Mau mas tlp</t>
  </si>
  <si>
    <t>Slmt brbuka puasa</t>
  </si>
  <si>
    <t>??</t>
  </si>
  <si>
    <t>Sdh bk toko?</t>
  </si>
  <si>
    <t>Hahaha..sundongyang..itu bhsa jepangnya kngen</t>
  </si>
  <si>
    <t>Tugas rutin itu</t>
  </si>
  <si>
    <t>I love u 2</t>
  </si>
  <si>
    <t>^_^</t>
  </si>
  <si>
    <t>Bgtu sombongny wkt mas lg pdkt sm rani..aq dcuekin, dmarahi, hbis manis sepah dbuang n rs bosan mas bgtu bsrny sm aq..Cm aq bs brdoa smg aq dbrikn ksabaran yg sgt besar..</t>
  </si>
  <si>
    <t>Bngun mas..knp sih mas sdktpn ga rs lg sm aq..</t>
  </si>
  <si>
    <t>Itlh mas ga ad lg kngen sm aq</t>
  </si>
  <si>
    <t>Bagus2..hrs dcontoh... Dibalik kesabaran ad keindahan   dibalik penderitaan ad kebahagiaan</t>
  </si>
  <si>
    <t>Berarti aq yg trsingkir..Slmt brbuka puasa jg</t>
  </si>
  <si>
    <t>Kl aq hrs trsingkir apa blh buat...lbh baik mngalag demi kebaikan</t>
  </si>
  <si>
    <t>saur, php, tdr</t>
  </si>
  <si>
    <t>buka toko, dll, tdr, dll</t>
  </si>
  <si>
    <t>antar n2, golek, buka toko, rika sakit, dekransa</t>
  </si>
  <si>
    <t>php, drs, php, golek, opr swl</t>
  </si>
  <si>
    <t xml:space="preserve">dll, henny, tdr, opr swl, php, tutup, beli nasi, henny, tdr </t>
  </si>
  <si>
    <t>henyy, tdr, opr swl, php, tutup, php s/d jam1</t>
  </si>
  <si>
    <t>antar n2, buka toko, tdr, php</t>
  </si>
  <si>
    <t>saur (tanpa nasi), tdr</t>
  </si>
  <si>
    <t>antar n2 sekolah, opr swl, entry data, cek bwh iniva, php</t>
  </si>
  <si>
    <t>tutup, jemput n2, buka, php, tutup, bw n2 demam ke dr armin drs, buka toko, heny, nini, tutup , tdr</t>
  </si>
  <si>
    <t>buka toko, opr, php</t>
  </si>
  <si>
    <t>zul, n2 tdk puasa</t>
  </si>
  <si>
    <t>henny, tdr, opr swl, php, tutup, tdr</t>
  </si>
  <si>
    <t>jemput n2, tdr, rika tdk masuk siang, opr swwl, php</t>
  </si>
  <si>
    <t>saur, tdk makan, tdr</t>
  </si>
  <si>
    <t>tdr, masak indomi dan nasi, telat buka toko krn n2 sakit, opr swl, php</t>
  </si>
  <si>
    <t>opr swl, php, tutup tdr</t>
  </si>
  <si>
    <t>dll, tdr, pindahkan mobil (tdk buka lagi toko), internet nd s/d saur</t>
  </si>
  <si>
    <t>Ini syairku: Tggl serumh tp brdua kau harus mmilih slh satuny WANITA MANA YANG MO DIMADU..dududu</t>
  </si>
  <si>
    <t>ini syair laguny yg pas u.mas: MAAFKN AQ MNDUAKN CINTAMU BERAT RASA HATIKU TINGGAKN DIRINYA</t>
  </si>
  <si>
    <t>Kl blh aq jujur sbnrny aq malu nikah sm mas..ga pantas aq brsanding sm mas,,sdih rsny ht ini</t>
  </si>
  <si>
    <t>kt sling mcintai n myayangi.. Kt jg susah u.dpishkn..tak trasa hubungan kt genap 1 th..jd hrs bgmn</t>
  </si>
  <si>
    <t>Y ksian nanda bg, sdih ni dgrny, ab kl ad ap2 ngmng dgn ni ya, anggp ni shbt ab, it akn lbh bk utk menguragi beban ab, jgn bnci sm ni ya bg</t>
  </si>
  <si>
    <t>Tp itulh yg slma ini ad dlubuk hatiku...aq lg mnangis ini mas..bnr2 aq malu n mmang aq ga pnts jd istri mas..mas taukn alasany..</t>
  </si>
  <si>
    <t>Dgn mas yg msh ganteng n aq jelek spt bumi n langit.. Mmang sgt2 sdih luar biasa..tp itlh nasib yg hrs aq trima</t>
  </si>
  <si>
    <t>Pdhl cm canda tp danggapny serus ..Jstru aq sll mbrikn sport sm mas..buktiny hbngan kt bs trjlin smp skrgn krn aq bs mbca situasi yg mas hdpi yg trbaik u mas Cth: wkt mas skt aq sll memantau kshtn mas bgmn..jg kshtn ... Kl mas sakit kshan nd..Ap itu sftny mmojokn..Justru aq bgtu prhtian tp masnya sll mbls spt itu</t>
  </si>
  <si>
    <t>opr swl, php, entry data, php</t>
  </si>
  <si>
    <t>henny, tdr, pindahkan mobil (tdk buka lagi toko), php s/d 130</t>
  </si>
  <si>
    <t>dll, serambi, buka toko, php</t>
  </si>
  <si>
    <t>tutup, tdr, buka, php</t>
  </si>
  <si>
    <t>Asik se x kl dpluk mass..</t>
  </si>
  <si>
    <t>Btul2..mo donk dpeluk n dcium mas zul....</t>
  </si>
  <si>
    <t>Suatu mukzizat n anugerah yg tdk trnilai andaikta aq bs mndptkn sdkit ksh syg mass...yg slma ini aq tdk prnh mdptkn ksh syng slma ms perkawinan aq.</t>
  </si>
  <si>
    <t>Aq jg syng sm mas amp kpnpn...tp aq malu mas bnr2 malu..tlnglh mas dpikir2 dl..ap aq msh pnts or tdk bl mas hrs mnikh sm aq...Aq ksh wkt 1 mggu ya mas</t>
  </si>
  <si>
    <t>Mas ojo suwe2 sih..dh dubun2 nih</t>
  </si>
  <si>
    <t>cicncin utk henny</t>
  </si>
  <si>
    <t>Cb aq msh muda ya psti mas buru2 mo mnikahi aq...syng seribu x syng dh senja...jd diulur2 trs..</t>
  </si>
  <si>
    <t>Aq snang mas sgt bgtu prhatian se x... Dn aq sgt trima ksh n bangga andkta bs mnjd suatu kenyataan..tp hatiku menangis saat thu kondisi nkeadaan aq yg tdk mungkin bs memiliki mass.. Spt brmimpi aq bs mendapatkan cinta n ksh syng mas</t>
  </si>
  <si>
    <t>henny, tdr, pindahkan mobil (tdk buka lagi toko), php s/d jam 3</t>
  </si>
  <si>
    <t>Kt sm2 brdoa smg ap yg dingkn kt dkbulkn Allah SWT</t>
  </si>
  <si>
    <t>Selamat tidur..Ingt mlm jum at kmrn kt msh jalan sm2 y bg? Jgn anggp ni musuh y</t>
  </si>
  <si>
    <t xml:space="preserve">opr swl, n2 kasir, zul istirahan, opr swl, </t>
  </si>
  <si>
    <t>buka tko, php, pbc</t>
  </si>
  <si>
    <t>pbc, cempaka: ttg dekranas, program cempaka</t>
  </si>
  <si>
    <t>kfc, drs, rani, tdr, tdk buka lagi toko, php s/d 2</t>
  </si>
  <si>
    <t>pbc: pbc10, pbc11, toko, nanda jg toko, masak mi</t>
  </si>
  <si>
    <t>Mas ..sptny aq sgt minder n malu kl jd istri mas..gmn  ya mas.</t>
  </si>
  <si>
    <t>Knpa jantung ni jd berdebar trs y kl lht ab</t>
  </si>
  <si>
    <t>Knpa nervest ya bg dket sm ab</t>
  </si>
  <si>
    <t>tdk bangun sarur</t>
  </si>
  <si>
    <t>tdr, tdk buka lagi toko, drs</t>
  </si>
  <si>
    <t>dll, geuceu, neusu: ambil dp pbc10, bpn: ambil sertifikat</t>
  </si>
  <si>
    <t>toko, adira, suzuya, geuceu: ambil barang</t>
  </si>
  <si>
    <t>pbc: ukur ulang, penayong: bat l300, drs: beli bukaan, opr swl</t>
  </si>
  <si>
    <t xml:space="preserve">tdr, tdk buka toko lagi, warung padang tutup, </t>
  </si>
  <si>
    <t>dll, bsm, dekranas</t>
  </si>
  <si>
    <t>dekranas, toko, nanda jaga toko, tdr</t>
  </si>
  <si>
    <t>minyk ikan, cari dinternet, taya toko k mata lalu</t>
  </si>
  <si>
    <t>Aq syng mas n nanda</t>
  </si>
  <si>
    <t>Br sms an dgn nanda? Ap kbr syg</t>
  </si>
  <si>
    <t>thr nita arif, buat anak rani, pak jamhur</t>
  </si>
  <si>
    <t>di kerajinan, toko, nanda jaga toko, golek, p syurki iero, henny, rani, hidupkan l300, pindahkan barang di toko3 ke atas</t>
  </si>
  <si>
    <t>kosongkan bak l300, php acehgidt</t>
  </si>
  <si>
    <t>dll, buka toko, php henry tex, di kerajian: php hendrytex dan royfashion dan iero</t>
  </si>
  <si>
    <t>tlp p jamhur, bergeser</t>
  </si>
  <si>
    <t>cek kebenaran spp n2</t>
  </si>
  <si>
    <t>drs, henny, tdr, tdk buka toko lagi</t>
  </si>
  <si>
    <t>drs, henny, tdr, tdk buka toko lg, tdk geser mobil lagi</t>
  </si>
  <si>
    <t>tdk bangun sarur, php</t>
  </si>
  <si>
    <t>cek catatan2 kecil lalu: di tas, di kotak, di kantong, d mobil, d mj kasir, d tmp tdr</t>
  </si>
  <si>
    <t>php, dll, buka toko, problem bat l300 kotor konekor, p rus datang, cek bat l300</t>
  </si>
  <si>
    <t>prada: urus kir, terminal batoh: urus kir, toko, nanda jg toko, tdr</t>
  </si>
  <si>
    <t>drs, nonton tk keramat dgn n2, tdr, tdk turun lagi</t>
  </si>
  <si>
    <t>dll, ketapang: jempur calon pembeli pbc di ketapang, pbp, ketapang, toko</t>
  </si>
  <si>
    <t>php, tdr, buka toko</t>
  </si>
  <si>
    <t>mas kangen</t>
  </si>
  <si>
    <t>***</t>
  </si>
  <si>
    <t>Ass ap kbr bg? Puasa gk mana thr buat ni, ntr mlm kk ni plg? Jnjikn mau bliin bju lbaran..Hehe</t>
  </si>
  <si>
    <t>Sptny bj lebrn buat ni hrs dbeli ssdh lbran. Nnda jg gk dpt bj lebran dr ayhnya. Cm dpt dr bundanya. Lebaran kelabu.</t>
  </si>
  <si>
    <t>Iy aq tau cm ingn cndain mas aj..hbs sbuk trs smp istrimu dcuekin</t>
  </si>
  <si>
    <t>Ada 3 plhan mas..smuany baik..tp aq sll mimpikn mas trs knp ya</t>
  </si>
  <si>
    <t>delta servise, beli nasi, toko, henny, tdr, tdk turun lg</t>
  </si>
  <si>
    <t>dll, hermes: baju n2, sepatu zul, geuceu</t>
  </si>
  <si>
    <t>geuceu, peunayong: beli karet weeper l300, lampu belakang, minyk rem, bola lampu depan inova, perb hp n2, toko, nanda jaga toko, zul masak nasgor, nyuci</t>
  </si>
  <si>
    <t>drs, tdr, tdk turun lagi</t>
  </si>
  <si>
    <t>opr toko, php, fadil sabang datang, opr toko, php</t>
  </si>
  <si>
    <t>bangu saur, tdk saur, php, tdr</t>
  </si>
  <si>
    <t>dll, buka toko, php</t>
  </si>
  <si>
    <t>opr swl, php, tdr, henny, pindahkan veseel depot ke gudang, opr swl, php</t>
  </si>
  <si>
    <t>lebaran</t>
  </si>
  <si>
    <t>drs, henny, tdr, tdk turun lagi</t>
  </si>
  <si>
    <t>php, henny, masak mi, php, tdr</t>
  </si>
  <si>
    <t>ngaku dr bi</t>
  </si>
  <si>
    <t>suami nini tlp ttg kiriman uang ke nini</t>
  </si>
  <si>
    <t>tdr, nd, php</t>
  </si>
  <si>
    <t>bahrol datang, ke satri, bahrol, nekmu, simpang surabaya: makan</t>
  </si>
  <si>
    <t>ulekareng: shalat magrib, rmh metua bahrol: tdk jd masuk, rmh laili: tdk ada orang, kp jawa: rmh bahrol, drs, toko, php</t>
  </si>
  <si>
    <t>php, henny, php, ulekareng: rumah pipin, tdk masuk, bu masnah: tdk ada orang, om edi: tdk ada orang, suzuya stui: pizza</t>
  </si>
  <si>
    <t>suzuya, toko, tdr, gangguan dari anjing kuala simpang: suami nini</t>
  </si>
  <si>
    <t>tlp bahrol, bahrol datang, polsek: buat laporan, ulekareng</t>
  </si>
  <si>
    <t>ulekareng, jln2 ke kota, toko, php</t>
  </si>
  <si>
    <t>dll, rmh taufik: mila meninggal, suzuya, bu masnah: tdk ada orang, telkomsel</t>
  </si>
  <si>
    <t>nasi 30</t>
  </si>
  <si>
    <t>toko, tdr, p badar tlp, buat ketupat, php</t>
  </si>
  <si>
    <t>php, p badar tlp, dll</t>
  </si>
  <si>
    <t>php, beli nasi depan pompa bendin, dll, php</t>
  </si>
  <si>
    <t>makan siang 34</t>
  </si>
  <si>
    <t>php, ayam lepas, php</t>
  </si>
  <si>
    <t>jam 2:30: php, jam 3: nd, php, tdr</t>
  </si>
  <si>
    <t>nd, tdr, php</t>
  </si>
  <si>
    <t>tdr, henny, pindahkan inlet sumur</t>
  </si>
  <si>
    <t>nd, rmh edi: ttg teror suami rani, akai, toko</t>
  </si>
  <si>
    <t xml:space="preserve">lamnyong: makan, rmh taufik: takziah s/d jam 12, toko, dll, </t>
  </si>
  <si>
    <t>hennyy, php</t>
  </si>
  <si>
    <t>php, heny, nd, nyuci, php</t>
  </si>
  <si>
    <t>nasi 8 + 18</t>
  </si>
  <si>
    <t>opr swl, ups utk l300, tutup jam 9, drs: beli nasi, php s/d 12</t>
  </si>
  <si>
    <t>buka toko, opr swl, ups utk l300</t>
  </si>
  <si>
    <t>tdr, buka toko, nanda kasir, kosongkan gudang lt bawah</t>
  </si>
  <si>
    <t>makan malam 30</t>
  </si>
  <si>
    <t>opr swl, perb kabel sambung listrik, pak syau dan adiknya datang, tutup jam 9, drs, php s/d 12</t>
  </si>
  <si>
    <t>nd</t>
  </si>
  <si>
    <t>geuceu, toko, php</t>
  </si>
  <si>
    <t>makan 38</t>
  </si>
  <si>
    <t>tdr, drs: beli nasi, opr swl</t>
  </si>
  <si>
    <t>nasi 20+15</t>
  </si>
  <si>
    <t>php, makan, geuceu paki l300</t>
  </si>
  <si>
    <t>sate 34, roti bread boy 11</t>
  </si>
  <si>
    <t>opr swl, tutunkn barang di gudang, geuceu, tiba d toko jam 11, php sbentar tdk bisa save</t>
  </si>
  <si>
    <t>makan siang 16 + 8</t>
  </si>
  <si>
    <t>makan sore 25</t>
  </si>
  <si>
    <t>fatih, toko: makan siang, rmh pa sam: ambil uang tambahan d/p 2jt, mandiri kp keramat, notaris, fatih</t>
  </si>
  <si>
    <t>antar n2, nd, php, pak tam, notaris, pka: tutup, mbak mul: beli nasi, toko: ambil no accout fatih</t>
  </si>
  <si>
    <t>mbak mul: beli nasi, toko, tdr, opr swl</t>
  </si>
  <si>
    <t>biaya daftar fatih 4jt</t>
  </si>
  <si>
    <t>opr swl, php, p jamhur, tutup 1030, drs, php s/d 12</t>
  </si>
  <si>
    <t>sampul 6, kotak pensil 24,5</t>
  </si>
  <si>
    <t>jemput n2, fantasi, mbak mul, toko, opr swl, php</t>
  </si>
  <si>
    <t>antar n2, nd, tlp bahrol ttg jps, keuangan, opr swl, olikan bunyi bawah iniva, php</t>
  </si>
  <si>
    <t>mbak mul , fatih, toko, prada: tunjukkan sertifikan ke pak sam, tdr, ibu kartini tlp</t>
  </si>
  <si>
    <t>opr swl, php, tutup jam 10 30, drs, php s/d12</t>
  </si>
  <si>
    <t>mbakmul 34, sampul 18, kembalikan 500</t>
  </si>
  <si>
    <t>vernis 14</t>
  </si>
  <si>
    <t>fatih, opr swl, kontrak dekranas, tutup, tdr</t>
  </si>
  <si>
    <t>antar n2, php, nd, henny, mbak mul</t>
  </si>
  <si>
    <t>jemput n2, drs, mbak mul, opr toko, php</t>
  </si>
  <si>
    <t>opr toko, php, tutup 2130, drs, toko, php s/d 1130</t>
  </si>
  <si>
    <t>antar n2, nd, perbaik kontrak dekranas, opr swl, cek bunyi inova, geuceu</t>
  </si>
  <si>
    <t>mbak mul, fatih, toko, tdr, opr swl, php, pbc: fani</t>
  </si>
  <si>
    <t>jemput n2,toko, opr swl, php</t>
  </si>
  <si>
    <t>opr swl, php, tutup jam 10, drs</t>
  </si>
  <si>
    <t>&gt;27</t>
  </si>
  <si>
    <t>Insyaalaahh bnda syg nanda selamanya</t>
  </si>
  <si>
    <t>antar n2, nd, pelajari lagi gps, pak rus</t>
  </si>
  <si>
    <t>mbakmul, fatih, toko, tdr, pelajari lagi gps, jemput n2</t>
  </si>
  <si>
    <t>anda orang yg sering ikut pengajian</t>
  </si>
  <si>
    <t>ada tdk ayat atau qanun yg menyatakan menginapkan bukan munhrim bayar kambing</t>
  </si>
  <si>
    <t>apk andamerasa berdosa tdk sebagai orang tua desa membiarkan saya dipermalukan ketua pemuda</t>
  </si>
  <si>
    <t>menuduh orang berzina, hrs ada saksi</t>
  </si>
  <si>
    <t>anda hrs merubah pola pandang/pemahaman warga baet yg mempermalukan/mensyiar aib orang seolah2 pahala</t>
  </si>
  <si>
    <t>saya haramkan darah yg makan kambing pemberiaan sy krn pemerasan</t>
  </si>
  <si>
    <t>orang tua kampung baet hanya diam, tdk bisa membantah apa yg disampaikan ketua muda</t>
  </si>
  <si>
    <t>bagaimana rasa kambing hasil pemerasan, enak?</t>
  </si>
  <si>
    <t>saya pamit, krn saat masuk , saya jg lapor</t>
  </si>
  <si>
    <t>tutunkan barang dari l300 di gudang, cek catatn ini di catatn ingin ketemu ibu kartini</t>
  </si>
  <si>
    <t>opr swl, php, tutup 1030, php s/d 1115</t>
  </si>
  <si>
    <t xml:space="preserve">php, nyci, 1030 cempaka </t>
  </si>
  <si>
    <t>cempaka 1230, ulekareng: ambil gbr, dekat rsu: makan, toko, tdr</t>
  </si>
  <si>
    <t>nyuci, mbakmul, buka toko, opr swl, php, turunkan galon daru l300</t>
  </si>
  <si>
    <t>opr swl, php, tutup jam 10, drs, php s/d 12</t>
  </si>
  <si>
    <t>php s/d jam 11, rsu: makan siang, geuceu</t>
  </si>
  <si>
    <t>geuceu s/d 1430, drs: grosir, copy, toko, tdr</t>
  </si>
  <si>
    <t>ganti ban tubeles l300, agar tdk langsung gembos</t>
  </si>
  <si>
    <t>solar l300, lampur sign kiri belakang mati</t>
  </si>
  <si>
    <t>tdr, buka toko, nanda jaga, turunkan galon dari l300, opr swl, php</t>
  </si>
  <si>
    <t>beli celana training katon</t>
  </si>
  <si>
    <t>makan malam 32</t>
  </si>
  <si>
    <t xml:space="preserve">fatih, toko, tdr, pbc pak sam: cek kesalahan gbr, </t>
  </si>
  <si>
    <t>pbc, notaris: antar gbr, jemput n2, opr toko, datang ema dan fadil sabang, php</t>
  </si>
  <si>
    <t>menurut bpk yg pendalaman agama lebih tingg, apk saya tepat dihukum spt pelaku zina, hanya menginapkan seorang ibu2/nenek2 utk jaga anak, krn tdk melapor, saya pergi dari rumah/ nginap d luar</t>
  </si>
  <si>
    <t>apk anda sbg keplor tdk merasa malu?</t>
  </si>
  <si>
    <t>php, dll, tutup 21, drs, php s/d 11</t>
  </si>
  <si>
    <t>opr swl, php, tutup 9, simpang surabay: mkn, geuceu, toko , tdr</t>
  </si>
  <si>
    <t>antar n2, nd, dekranas: tdk datang ibu kartini, delta servis, beli relay, k mata, mbak mul</t>
  </si>
  <si>
    <t>program loundri, ournal, iero, sumatrajaya, program hotel profile yg via bahrol, orang bisa reservasi, bisa lihat kamar tersedia, cempaka, aqua isi ulang</t>
  </si>
  <si>
    <t>antar n2, geuceu, mbak mul</t>
  </si>
  <si>
    <t>opr swl, php, tutup jam 10, drs, php 1115</t>
  </si>
  <si>
    <t>makan siang 25</t>
  </si>
  <si>
    <t>antar n2, toko, php, tdr, nd, buka toko, php, datang cado, p syukri iero, mbak mul</t>
  </si>
  <si>
    <t xml:space="preserve">fatih, toko, zakir dgn p syukri, </t>
  </si>
  <si>
    <t>fatih, toko, tdr, opr swl, php</t>
  </si>
  <si>
    <t>fatih, toko, tdr, 1415 buka toko, php, jemput n2</t>
  </si>
  <si>
    <t>bahrol, ris tlp</t>
  </si>
  <si>
    <t>bahro, tutup jam 10, drs, makn , tdr</t>
  </si>
  <si>
    <t>antar n2, buka toko, serambi, zahra bangunan, pbc rizal pim, delta: ambil hp n2, beli oli, toko</t>
  </si>
  <si>
    <t>opr swl, php, tutup jam 9, drs, php s/d 2230</t>
  </si>
  <si>
    <t>jemput n2, turunkn barng dr l300, php</t>
  </si>
  <si>
    <t>fatih, tdr, opr swl, php</t>
  </si>
  <si>
    <t>antar n2, nd, php</t>
  </si>
  <si>
    <t>tutup, nd, jemput nd, drs, opr swl, cari peta pbc, php</t>
  </si>
  <si>
    <t>opr swl, php, tutup jam 10, php s/d 11</t>
  </si>
  <si>
    <t>segera kembalikan coklat exp silver queen</t>
  </si>
  <si>
    <t>php, nyuci</t>
  </si>
  <si>
    <t>anta n2, tdk buka toko, php, nd, php, bahrol: pinjam cd drive, php, jemput n2</t>
  </si>
  <si>
    <t xml:space="preserve">nyuci, keuangan, php, </t>
  </si>
  <si>
    <t>mbak mul: php, toko, tdr, php</t>
  </si>
  <si>
    <t>keuangan, php, bahrol: tlp ttg gps mini yg di bahrol ooffline, mbakmul: php</t>
  </si>
  <si>
    <t xml:space="preserve">opr swl, php, tutup jam 9, drs, php, </t>
  </si>
  <si>
    <t>mbak mul, buka toko, nanda jaga, tdr, opr swl, php</t>
  </si>
  <si>
    <t>opr swl, php, tutup jam 9, geuceu, drs, php sd 12</t>
  </si>
  <si>
    <t>Ap mngkin kt tdk brjodoh ya mas...?</t>
  </si>
  <si>
    <t>Tp wktnya blm tau ya mas..smp kpn bgni trs...bosan pcran trs...ingin rsnya cpt2 nikah...</t>
  </si>
  <si>
    <t>Ap mas mo mnikahi aq..?</t>
  </si>
  <si>
    <t>Mas..ap yg bs mas hrpkn dr aq..aq bkn wanita plihan mas..krn aq tdk trmsk kriteria ap yg mas inginkn..</t>
  </si>
  <si>
    <t>suzuya, geuceu, simpang surabaya: pawai</t>
  </si>
  <si>
    <t>php, linke: rek listrik, msj lamprit: jmpai p munawir, ponakan nikah, suzuya: mister bakso</t>
  </si>
  <si>
    <t>simpang surabaya, toko, buka sebentar, pbc: ada yg mau lihat lahan</t>
  </si>
  <si>
    <t>pbc, toko jam 8, tdr</t>
  </si>
  <si>
    <t>php: selesai journal, mulai punya p syukri: pos: kredit</t>
  </si>
  <si>
    <t>Mas..Aq kangen..</t>
  </si>
  <si>
    <t>mas sakit..I love u mas..</t>
  </si>
  <si>
    <t>antar n2, php</t>
  </si>
  <si>
    <t>opr swl, php, tutup jam 9, geuceu, php s/d 12</t>
  </si>
  <si>
    <t>fatijh, notaris, opr swl, php</t>
  </si>
  <si>
    <t>jemput n2, drs, opr swl, php</t>
  </si>
  <si>
    <t>Mas..Aq kngn..</t>
  </si>
  <si>
    <t>Justru dg byk zikir kngenny brtmbh..Knpa mas ga ngrti2 jg..</t>
  </si>
  <si>
    <t>Prsiapan mburu wanita yg lbh muda...</t>
  </si>
  <si>
    <t>Maaf ya mas aq sll ty mslh prnikahan..Ap kt tdk brjodoh ya mas..pdhl hbngan kt dh 1th</t>
  </si>
  <si>
    <t>Mas..ap krn aq dh brumur alias dah tua trs mas d undur2 trs nikahnya ...ya smp kpn bgini trs mas..</t>
  </si>
  <si>
    <t>Mas ..aq kangen ingin dpluk..Peluklah driku agar tak jauh darimu..</t>
  </si>
  <si>
    <t>Mas..mrh ya sm aq..??</t>
  </si>
  <si>
    <t>antar n2, php, nd, php</t>
  </si>
  <si>
    <t>fatih, toko, tdr, buka toko, keuangan, php</t>
  </si>
  <si>
    <t>kontek sales enfagrow</t>
  </si>
  <si>
    <t>opr swl, php, tutup jam 1030, php s/d 1130</t>
  </si>
  <si>
    <t>antar n2, php, john panton datang</t>
  </si>
  <si>
    <t>fatih, toko, php, tdr, cempaka</t>
  </si>
  <si>
    <t>cempaka, jemput n2,toko, drs</t>
  </si>
  <si>
    <t>toko, buka toko, opr swl, php, tutup jam 10, php s/d 1115</t>
  </si>
  <si>
    <t>antar n2, toko, php, dekreanas</t>
  </si>
  <si>
    <t>toko, tdr, php</t>
  </si>
  <si>
    <t>jemput n2, kfc, opr swl, php</t>
  </si>
  <si>
    <t>opr swl, php, tutup jam 10, drs, php s/d jam 12</t>
  </si>
  <si>
    <t>gigi n2, cabut atau ke dr</t>
  </si>
  <si>
    <t>Mas..jgn tgglkn aq ya mas..krn aq syng nanda</t>
  </si>
  <si>
    <t>Aq syng sm mas n nanda</t>
  </si>
  <si>
    <t>Mas..kl kt tdk brsma lg..alangkh sdihnya ya mas..</t>
  </si>
  <si>
    <t>php, nyuci, antr nanda ke lamguguop, cepaka: aulia, zakir: aulia</t>
  </si>
  <si>
    <t>Ya Allah..jdkn dia jodohku..Sgt besar harapanku tuk hdup brdua dgmu..Hy dia yg dpt mbuat aq terpukau...Kuingin hbskn sisa umurku brsmamu...</t>
  </si>
  <si>
    <t>zakir, toko, tdr</t>
  </si>
  <si>
    <t>tdr, jemput n2 dr lamguguop, opr swl, php</t>
  </si>
  <si>
    <t>opr swl, php, tutup jam 9, drs, toko, henny, php s/d 1130</t>
  </si>
  <si>
    <t>php, nd, nyuci, php, tdr</t>
  </si>
  <si>
    <t>drs, geuceu</t>
  </si>
  <si>
    <t>toko, tdr, opr swl, entry data</t>
  </si>
  <si>
    <t>opr swl, php, tutup jam 845, drs, php 1130</t>
  </si>
  <si>
    <t>antar n2, php, warkop simpang mesra: pak tam</t>
  </si>
  <si>
    <t>fatih, toko, tdr, bpn, aquatic: paksyahrir</t>
  </si>
  <si>
    <t>fatih, drs, toko, tdr, opr swl, php</t>
  </si>
  <si>
    <t>antar n2, php, prus, keuangan</t>
  </si>
  <si>
    <t>opr swl, ngobrol dgn ttg, henny, tutup jam 10, php s/d 1030</t>
  </si>
  <si>
    <t>fatih, ngobrol ttg, toko, beli ban l300, batoh: ambil kir, toko, tdr</t>
  </si>
  <si>
    <t>jemput n2, drs, toko, tdr, opr swl, php</t>
  </si>
  <si>
    <t>ke pak syahril aqua tik, kompresor ban</t>
  </si>
  <si>
    <t>kunci bak l300, kunci ban inova, lampu sgin l300, perkuat baut roda</t>
  </si>
  <si>
    <t>malam kunci pintu l300, p jamhur, geuce, nyuci, besok gps, kontek p syukri, persiapkan slide</t>
  </si>
  <si>
    <t>opr swl, php, p jamhur, henny, tutup jam 10, tdr</t>
  </si>
  <si>
    <t>Mas..aq kngen</t>
  </si>
  <si>
    <t>knp aq kangen nd pdhl aq bkn ibi kandungny</t>
  </si>
  <si>
    <t>Aq bnr2 kngen pngen bner pluk nanda..Kpn aq k aceh lg..3hr aj</t>
  </si>
  <si>
    <t>Mas ..aq kngen se x sm nanda .. Tlong aq mas</t>
  </si>
  <si>
    <t>Kl sms or tlp dr mas itu aq sk..psti aq angkat n balas ...Buang2 energi aj ngeladenin org..</t>
  </si>
  <si>
    <t>antar n2, php, tdr, php, nd, php, bu riva: ttg entry barang posisi serah terima yg tdk diketahui mana barangnya, php, nyuci</t>
  </si>
  <si>
    <t>fatih, pocut baren: lihat laptop, toko, tdr, jemput n2</t>
  </si>
  <si>
    <t xml:space="preserve">pocut baren, toko, </t>
  </si>
  <si>
    <t>Mas..kngen nih..</t>
  </si>
  <si>
    <t>aq syg sm mas</t>
  </si>
  <si>
    <t>Mas..kl bs jgn tgglkn aq ya mas..</t>
  </si>
  <si>
    <t>Mas..dh ga syang n prhatian aq lg..dh bosan ya mas sm aq</t>
  </si>
  <si>
    <t>Mas aq ga jd kngen</t>
  </si>
  <si>
    <t>saat makan siang henny nangis krn nahan kangen ke nd</t>
  </si>
  <si>
    <t>Knangan yg kt lalui indah n brkesan..bhagia se x    Pasti kt akn brduka andkt kt trpisahkn..Org baik insya Allah dbrikan org baik jg..</t>
  </si>
  <si>
    <t>Mas..ap mas brsdh kl kt tdk bs brsatu..?</t>
  </si>
  <si>
    <t>Ya allah ..ya Rob.. Smp kpn akn brkhir ksendirian ini..hamba btuh pndamping yg bs mbrikn ktenagan &amp; kbhagiaan dunia &amp; akherat</t>
  </si>
  <si>
    <t>opr swl, test laptop baru. Php, tutup 930, geuceu, php s/d 130</t>
  </si>
  <si>
    <t>antar n2, toko, tdr, gps, nd, henny</t>
  </si>
  <si>
    <t>fatih, herman dan kawannya sabang, toko, tdr, gps, linke: pak badar, ambil stnk</t>
  </si>
  <si>
    <t>fatih, drs, toko, oprswl, gps</t>
  </si>
  <si>
    <t>sortir nama dan barcode punya p badar</t>
  </si>
  <si>
    <t>geuceu, gps, php, cari laptop</t>
  </si>
  <si>
    <t>Aq sygn mass.</t>
  </si>
  <si>
    <t>Ku mncintaimu lbh dr appun..</t>
  </si>
  <si>
    <t>Mas..insya allah aq ingin membrikn ssuatu sbg kenangan ..andkt mas ingin mnjauhi aq trsrh mas aj kl itu yg trbaik dan mbuat mas bhagia.. Aq sgt mnghargai appunkputusan mas nanti..yg penting bg aq mas bs hdup bhgia..</t>
  </si>
  <si>
    <t>Mas..dh ga kngen n syng lg sm aq..ap dah bosan</t>
  </si>
  <si>
    <t>antar n2, nd, gps, p rus antar brankas, gps</t>
  </si>
  <si>
    <t>fatih, tdr, pocut baren: reintal laptop baru ke win7, warkop, php</t>
  </si>
  <si>
    <t>opr swl, gps, tutup, tdr</t>
  </si>
  <si>
    <t>warkop, php, jemput n2, opr swl, php</t>
  </si>
  <si>
    <t>opr swl, php, tutup jam 10, tdr</t>
  </si>
  <si>
    <t>nyuci, drs, fatih, lambhuk: antar n2 kerumah bina, geuceu: maestro</t>
  </si>
  <si>
    <t>geuceu, pasar aceh, toko, henny, tdr</t>
  </si>
  <si>
    <t>tdr, jemput n2, opr swl, php</t>
  </si>
  <si>
    <t>sore</t>
  </si>
  <si>
    <t xml:space="preserve">nanda sms miss ima, nanda tdk bisa buat pr krn ayh tdk kasih komputer, zul marah berat krn nd mempermalukan ayah ke miss ima tanpa memberitahukan penyebab komputer tdk diperbolehkan pakai. Tadi malam nd main game di komputer baru, zul ingatkan utk tdr, tp tdk digubris, akhirnya zul ultimatum 1bln nd tdk boleh pakai komputer. sore ini zul ultimtum selamanya tdk boleh pakai, zul suruh nd turun di dekat bundaran lampu merah dkt sekolahnya, krn tdk hargai ayah, zul sruh tlp bundaya yg di malaysia utk jemput dia. </t>
  </si>
  <si>
    <t>magrib, ditulisnya di selembar kertas di dlm sajadah, permintaan maaf, agar terbaca saat zul  shalat magrib</t>
  </si>
  <si>
    <t>opr swl, php, tutup jam 10, php 1130</t>
  </si>
  <si>
    <t>php, golek, geuceu: maestro</t>
  </si>
  <si>
    <t>geuceu, pasar aceh: beli makan, penayong: spare part maestro, geuceu, toko, tdr</t>
  </si>
  <si>
    <t>tdr, buka toko, pak badar datang silaturahmin, perb calburator maestro, php</t>
  </si>
  <si>
    <t>antar n2, nd, tdr, kalburator maestro, tdr, php</t>
  </si>
  <si>
    <t>opr swl, php, tutup jam 9, drs, toko, tdr</t>
  </si>
  <si>
    <t>fatih, php, tdr, jemput n2, temuai miss ima: ttg makan siang di tempat parkir</t>
  </si>
  <si>
    <t>opr swl, php, tutup jam 9, drs, php s/d 12</t>
  </si>
  <si>
    <t>fatih: nd makan di ruang makan, toko, php, tdr</t>
  </si>
  <si>
    <t>tdr, php, jemput n2, mbak mul, opr swl, php</t>
  </si>
  <si>
    <t>Mas..jgn lp sarapan ya.. I love U  mas..</t>
  </si>
  <si>
    <t>Aq tak mngapa jika nt aq yg hrs prgi...kuterima appn kputusan ini..</t>
  </si>
  <si>
    <t>Mas.. Jg kshatn ya..aq syng mas.. I love u mas..</t>
  </si>
  <si>
    <t>Aq dsrh mngerti prasaan mass..tp mas ny sndri ga mo mngrti prsaan aq..Ap itu nmny ga egois..</t>
  </si>
  <si>
    <t>olpr swl, php, tutup jam 9, drs, henny, php s/d jam11</t>
  </si>
  <si>
    <t>resep p manyak</t>
  </si>
  <si>
    <t>jwb..? Krn umur aq ya mas..</t>
  </si>
  <si>
    <t>Brarti mas tdk ad niat u mnikahi aq..? Jd slma ini hbungn kt ap..?</t>
  </si>
  <si>
    <t>kpn mas kt nikah..?</t>
  </si>
  <si>
    <t>Mas..jgn lp sarapan ya..Aq syng mas..</t>
  </si>
  <si>
    <t>antar n2, php, nd, php, tdr</t>
  </si>
  <si>
    <t>fatih, nd makn d mbil, order hosting, datang bintang perkasa ambil retur fledge, order histing</t>
  </si>
  <si>
    <t>order hoting, jemput n2, mbak mul, opr toko, php</t>
  </si>
  <si>
    <t>d/l mutasi bri</t>
  </si>
  <si>
    <t>opr toko, php, tutup jam 10, php 1130</t>
  </si>
  <si>
    <t>sarapan 11, makan siang 20</t>
  </si>
  <si>
    <t>simpan ke brakas: bpkb maestro, unblokir inova, gadai, perhiasan yg terakhir dari geuceu, rantaikn</t>
  </si>
  <si>
    <t>mbak mul 28</t>
  </si>
  <si>
    <t>php, jemput n2, mbak mul, bahrol datang: ttg gps</t>
  </si>
  <si>
    <t>bahrol, tutup jam 9, drs dgn bahrol, istri, anak, adik, orang adira, pulang jam 11</t>
  </si>
  <si>
    <t>Aq benci sm mas</t>
  </si>
  <si>
    <t>Mas kangen</t>
  </si>
  <si>
    <t>Maafkn smua ksalahn2 aq mas..dn mas sll mngucpkn kt2 "mas tdk akn tlp adk lg" Kl itu yg trbaik u mas ..ya aq trima mas.</t>
  </si>
  <si>
    <t>antar n2, php, p rus datang, php</t>
  </si>
  <si>
    <t>php, jemput nd, drs, mhd, opr swl, php</t>
  </si>
  <si>
    <t>opr swl, php, tutup jam 945, drs, php s/d 2345</t>
  </si>
  <si>
    <t>, english dgn n2</t>
  </si>
  <si>
    <t>geuceu, php</t>
  </si>
  <si>
    <t>tlp bahrol, p syukri, p din farma, p nu, p jamhur ttg calon</t>
  </si>
  <si>
    <t>Mas..kpn kt nikah biar bs kmpul sm nd? Aq kangen kbrsamaan</t>
  </si>
  <si>
    <t>Maafkn aq ya mas.. Kl ada kt2 aq yg tdk brkenan d hati mas..</t>
  </si>
  <si>
    <t>my bread 13</t>
  </si>
  <si>
    <t>sarapan 29, n2 =1</t>
  </si>
  <si>
    <t>sarapan di linke, ring road: traning iero akbar, fadil, ikhsan</t>
  </si>
  <si>
    <t>ring road s/d jam 2, toko, tdr,</t>
  </si>
  <si>
    <t>opr swl, php, tutp jam 9, drs, php s/d 12</t>
  </si>
  <si>
    <t>php, hhenny, php</t>
  </si>
  <si>
    <t>jemput n2 dari ruma amanda, toko, opr swl, php</t>
  </si>
  <si>
    <t>tdr, buka toko, nyci, opr swl, php</t>
  </si>
  <si>
    <t>opr swl, php, tutup jam 9, drs, henny, php s/d 1115</t>
  </si>
  <si>
    <t>Mas.. Sblm tdr bs tlp sbntr..aq kok jd kngen bgini ya..aduh2</t>
  </si>
  <si>
    <t>Kt sdh byk kco2kn ...sling mnghrgai n pngrtian  n baik pd smua org</t>
  </si>
  <si>
    <t>Aq sbnrny syng sm mas</t>
  </si>
  <si>
    <t>antar nd, php, tdr, php</t>
  </si>
  <si>
    <t>makan siang 19</t>
  </si>
  <si>
    <t>fatih: nd makan di r makan, toko, henny, tdr, php</t>
  </si>
  <si>
    <t>php, jemput nd, drs: dr gigi, tdk ada, toko, tdr, opr swl, php</t>
  </si>
  <si>
    <t>opr swl, php, tutup jam 9, drs: dr gigi, toko, henny, php s.d 12</t>
  </si>
  <si>
    <t>php 434, tdr</t>
  </si>
  <si>
    <t>fatih, toko, henny, php, tdr, php</t>
  </si>
  <si>
    <t>tdr, jemput n2, nd ke dr armyn, toko, opr swl, php</t>
  </si>
  <si>
    <t>opr swl, php, tutup jam 10, php s/d12</t>
  </si>
  <si>
    <t>anta r n2, bereskan ruangan, geunceu: maestro sdh hidup,</t>
  </si>
  <si>
    <t>fatih, nd makan di sekolah, henny, tdr, php</t>
  </si>
  <si>
    <t>Mas..sbnrnya mas suka ga sih sm aq..?</t>
  </si>
  <si>
    <t>Mas ga ush tmui aq yg pnting nd nya ..biar bs bo2 bareng nd..lg murah nih tiketny u tgl 13 sep</t>
  </si>
  <si>
    <t>Mas ...aq k aceh ya..kngen nd..pke uang aq smuany dr pnginapan smp mkn</t>
  </si>
  <si>
    <t>Br seumur x itu bs mnelan pelet..dl aq ga mao</t>
  </si>
  <si>
    <t>Mksh ya mas.. Selmt bkrja..I love u</t>
  </si>
  <si>
    <t>antar n2, php, nd, geuceu,</t>
  </si>
  <si>
    <t>fatih, tdr, php</t>
  </si>
  <si>
    <t>php, jemput n2, mbak mul (beli), opr swl, php</t>
  </si>
  <si>
    <t>opr swl, php, tutup jam 9, php s/d jam 10</t>
  </si>
  <si>
    <t>besok jam sembilan ke pocut baren, cek pulsa gps inova segera</t>
  </si>
  <si>
    <t>Mas..mhd2an Allah akan menyatukan kt mjd keluarga sakinah, mawadah n warohmah..Jgn ad prtengkaran yg tdk bs diselesaikan</t>
  </si>
  <si>
    <t>siang malam hy doa yg kupanjatkan. Tuhan lindungilah dia yg kusayangi.. Satukan lah hati kami brdua selamanya-selamanya</t>
  </si>
  <si>
    <t>jgn lupa sarapan mas..Aq kangen..</t>
  </si>
  <si>
    <t>Mas..I LOVE U..</t>
  </si>
  <si>
    <t>sdh aq maafkn .. Tak ad kslahan yg vital.. Aq syng mas [ada gbr yg tdkbisa tampil di hp zul yg 250rb]</t>
  </si>
  <si>
    <t>jemput n2, mbak mul: beli, opr swl, php</t>
  </si>
  <si>
    <t>opr swl, php, tutup jam 9, henny, php s/d 1130</t>
  </si>
  <si>
    <t>antar n2, toko, php, cempaka az-zahra, toko, henny, tdr</t>
  </si>
  <si>
    <t>rek listrik, dll lihat d catan bulan, byr utang2 lihat di catatan</t>
  </si>
  <si>
    <t>tdr, php, jemput n2</t>
  </si>
  <si>
    <t>toko, php, opr swl, php</t>
  </si>
  <si>
    <t>Iy cinta..bnda syng nd u selamanya..muah</t>
  </si>
  <si>
    <t>Ap slm ini mas ga ad rs syng sm aq?</t>
  </si>
  <si>
    <t>Alhamdulilah kl mas ad niat yg suci krn Allah</t>
  </si>
  <si>
    <t>Mdh2an Allah mwjudkn kinginan kt.</t>
  </si>
  <si>
    <t>Knp mas aq cm d anggap sbg teman? Ap slma ini mas ga ad rs sm aq?</t>
  </si>
  <si>
    <t>"Menjd wanita baik jauh lbh mnyenangkn drpd hy mnjd wanita ygingin trlihat baik tp aslinya buruk"</t>
  </si>
  <si>
    <t>Mas.. Knp ya prasaanku ga enk trs dr td mlm..sptny aq mao nagis aj..sprtnya kt ga akn brtemu lg..maafkn semua ksalahan2 aq yg mas..</t>
  </si>
  <si>
    <t>Mas ...kngen..jgn tingglkn aq ya mas.</t>
  </si>
  <si>
    <t>tlp envagrow</t>
  </si>
  <si>
    <t>hidupkn mio berkala</t>
  </si>
  <si>
    <t>opr swl, php, tutup jam 9, drs, tdr</t>
  </si>
  <si>
    <t>antar n2, php, tdr, php, nd, php</t>
  </si>
  <si>
    <t>makan siang 14</t>
  </si>
  <si>
    <t>jemput n2, cempaka az-zahra, makan siang, toko, tdr</t>
  </si>
  <si>
    <t>nyci, opr swl, php</t>
  </si>
  <si>
    <t>DEDEK SPBU TANYA BEJING 12/9/14</t>
  </si>
  <si>
    <t>miscall ke2 (bberapa hr lalu yg pertama)</t>
  </si>
  <si>
    <t>opr swl,php, tutup jam 10, drs, php 1130</t>
  </si>
  <si>
    <t>tanya nd tgl rani sms nd (kemungkinan rani) tgl 7</t>
  </si>
  <si>
    <t>magrib</t>
  </si>
  <si>
    <t>miscall 3</t>
  </si>
  <si>
    <t>miscall 1</t>
  </si>
  <si>
    <t>php, hialng komunikasi dgn henny</t>
  </si>
  <si>
    <t>nyuci, php, suzuya</t>
  </si>
  <si>
    <t>mengingatkan ttg susu nd, bimbel, mau bayari bimbel</t>
  </si>
  <si>
    <t>ingatkan sarapan, beli lauk saja agar hemat</t>
  </si>
  <si>
    <t>ingatkan dhuha, shalat jum at</t>
  </si>
  <si>
    <t>sedang sedih minta nd nyanyikan lagu sedih</t>
  </si>
  <si>
    <t>kangen ketemu nd dan zul, kangen pingin tdr dgn nd, pingin ke aceh dgn biaya sendiri, mau buat kejutan antar hp utk zul, berulang2 minta ke aceh, mungkin keaceh yg terakhir</t>
  </si>
  <si>
    <t>selalu ucapkan kangen</t>
  </si>
  <si>
    <t>zul selalu acuh, krn sedang fokus dgn kerjaan program, pengen dggr zul tertawa, malam jum at pengen ngonrol lma, tp zul mau kerja</t>
  </si>
  <si>
    <t>jk zul yg tlp , senangnya dia</t>
  </si>
  <si>
    <t>kado utk nd</t>
  </si>
  <si>
    <t>mau tukaran kado dgn zul, minta jilbab</t>
  </si>
  <si>
    <t>cerita ttg jk suami masuk gajinya, selalu ngomong dlm keadaan ceria, walau zul acuh</t>
  </si>
  <si>
    <t>Ya Allah, semoga tdk terjadi apa2 dgn henny, semoda dia selamat. Semoga tulisan ini bisa dibacakan kembali dgn dia</t>
  </si>
  <si>
    <t>setelah makan coklat ngantuk, aq ngantuk banget mas, kata2 terakhir sbl tertidur</t>
  </si>
  <si>
    <t>jk sy bisa jd suaminya, akan sy doakan dia masuk syurga.</t>
  </si>
  <si>
    <t>td pagi zul nangis</t>
  </si>
  <si>
    <t>opr swl, php, tutup jam 9, php 1030</t>
  </si>
  <si>
    <t>dia minta maaf, kalo ada salah</t>
  </si>
  <si>
    <t>makan siang 21, makan malam 21</t>
  </si>
  <si>
    <t>fatih, geuceu: pasang as tarik maestro</t>
  </si>
  <si>
    <t>php, opr swl, buka karet as tarik maestro</t>
  </si>
  <si>
    <t>antar n2, php, drs: beli semprotan solar, jerigen, beli solar, toko, ganti karet as tarik maestro</t>
  </si>
  <si>
    <t>geuceu: maestro: buka as trik, toko, tdr</t>
  </si>
  <si>
    <t>jemput n2, toko, tdr, opr swl, pgp</t>
  </si>
  <si>
    <t>opr swl, php, ibu lambuk: jaringan lambaro-lambhuk putus, opr swl, php, tutup 10, php 12</t>
  </si>
  <si>
    <t>php cempaka hr pertama</t>
  </si>
  <si>
    <t>miscall 4</t>
  </si>
  <si>
    <t>makn siang 21</t>
  </si>
  <si>
    <t>fatih, toko, henny, zakir drs: p sykri, jemput n2</t>
  </si>
  <si>
    <t>fantasi, toko, tdr, opr swl, php</t>
  </si>
  <si>
    <t>opr swl, php, henny, tutup jam 10, php 1130</t>
  </si>
  <si>
    <t>Assalamualaikum</t>
  </si>
  <si>
    <t>Blh knalan?</t>
  </si>
  <si>
    <t>Sy nia, jnda anak 1 tggl di padang. Umur sy 30th. Ap abang sdh py calon istri?</t>
  </si>
  <si>
    <t>Abang mo cari calon istri?</t>
  </si>
  <si>
    <t>Aduh ty srius jwbny spt itu</t>
  </si>
  <si>
    <t>Sy ira, jg lg cari calon suami</t>
  </si>
  <si>
    <t>Boleh ga klau sy jdi teman spesial abang?</t>
  </si>
  <si>
    <t>Ap abang mrasa khilangan teman?</t>
  </si>
  <si>
    <t>Emang ad apa?</t>
  </si>
  <si>
    <t>Jd sahabat boleh, krn sy wanita. Terus ky bs tukaran informasi tenteng pri idaman yg baik hati</t>
  </si>
  <si>
    <t>Kami lg berduka, anak sy sedih n nangis terus.</t>
  </si>
  <si>
    <t>Kamikhilanagn orang kamisyng , gak tentu rimbanya</t>
  </si>
  <si>
    <t>Nia, kalo mkn siang jgn banyak sambel y.</t>
  </si>
  <si>
    <t>miscall</t>
  </si>
  <si>
    <t>antar n2, nd, pphp, henny, php, ayam lepas dpn sma3, p jamhur</t>
  </si>
  <si>
    <t>aym lepas, toko, bahrol ttg web gps tdk bs msk, tdr, hennr, php</t>
  </si>
  <si>
    <t>php, jemput nd, mhd, mbak mul, toko, nyuci, opr swl, php</t>
  </si>
  <si>
    <t>oprswl, php, heny, tutup jam 9, tdr</t>
  </si>
  <si>
    <t>bunda syng ayah</t>
  </si>
  <si>
    <t>syng..srapan dl..jg kshtn ya..bunda syng ayh.</t>
  </si>
  <si>
    <t>aq syng sm mas</t>
  </si>
  <si>
    <t>fatih, geuceu: perkuat baut seputar as tarik</t>
  </si>
  <si>
    <t>jemput n2, drs: makan mi rebud, too, tdr, opr swl,php</t>
  </si>
  <si>
    <t>cek exp mirinaga</t>
  </si>
  <si>
    <t>timer kulkas minuman, telp enfagro, maimun</t>
  </si>
  <si>
    <t>nas gror 20, juice 10</t>
  </si>
  <si>
    <t>opr swl, php, tutup jam 9, drs, php s/d1015</t>
  </si>
  <si>
    <t>opr swl, php, henny, tutup jam 9, php s/d 1030</t>
  </si>
  <si>
    <t>nd, hrnny, php</t>
  </si>
  <si>
    <t>geuceu, toko, opr swl,php</t>
  </si>
  <si>
    <t>henny, php, tdr, kerajinan:ttg kontrak, geuceu: cek tanki maestro</t>
  </si>
  <si>
    <t>php, henny</t>
  </si>
  <si>
    <t>php, tdr, php, geuceu</t>
  </si>
  <si>
    <t>geuceu, toko, opr swl, php</t>
  </si>
  <si>
    <t>bunda syng ayh</t>
  </si>
  <si>
    <t>kl sm ayhny bhn syng lg tp dh saling mcinatai</t>
  </si>
  <si>
    <t>ingin aq menikah sm mas..krn mas pnyayang n bs membrikan kebahagiaan..aq yakin itu</t>
  </si>
  <si>
    <t>mkn siang 25</t>
  </si>
  <si>
    <t>pp bakery</t>
  </si>
  <si>
    <t>nyuci, opr swl, php, tutup 930, drs, php 12</t>
  </si>
  <si>
    <t>php, geuceu</t>
  </si>
  <si>
    <t>toko, nyuci, tdr, opr swl, php</t>
  </si>
  <si>
    <t>opr swl, php, tutup 930, php 1130, nanda demam</t>
  </si>
  <si>
    <t>I love u mas..</t>
  </si>
  <si>
    <t>php, ibu kartini tlp, antar n2, php, tdr, barang pos dr lampung datang</t>
  </si>
  <si>
    <t>uang nekmu dan p rusdi</t>
  </si>
  <si>
    <t>fatih, php, tdr</t>
  </si>
  <si>
    <t>ke dr armyn, n2 demam, opr swl, php, tutup ,php 11</t>
  </si>
  <si>
    <t>fatih, toko, php, tdr, php</t>
  </si>
  <si>
    <t>serahkan uang 1jt utk ibu kartini</t>
  </si>
  <si>
    <t>nyuci, jemput n2, opr swl, php</t>
  </si>
  <si>
    <t>cempaka lima, cempaka 5, cempaka az zahra</t>
  </si>
  <si>
    <t>http://www.grand-aceh.com/</t>
  </si>
  <si>
    <t>http://www.grand-nanggroe.com/</t>
  </si>
  <si>
    <t>telp p abu, kapan ambil barang pengganti retur</t>
  </si>
  <si>
    <t>Mas..aq mnta maaf ya..sring ty2 soal prnikahan..pdhl aq cm canda aj..skli lg aq minta maaf..</t>
  </si>
  <si>
    <t>Mas ..mnyesal tdk dg prceraian mas..?</t>
  </si>
  <si>
    <t>mas.. Dh dpt knln u calon istri?</t>
  </si>
  <si>
    <t>biarlah ga cantik asl dia org yg baik..</t>
  </si>
  <si>
    <t>75260382 elfina, hj 303*6</t>
  </si>
  <si>
    <t>asuran prudential permata</t>
  </si>
  <si>
    <t>antar n2, daftar web</t>
  </si>
  <si>
    <t>opr swl, php, tutup jam 930, php, daftar domain s/d 430 grand-aceh, cempakalima, cempaka-az-zahra, madeinaceh</t>
  </si>
  <si>
    <t>fatih, toko, datar web, tdr, dft web</t>
  </si>
  <si>
    <t>pindahkan db ke madeinaceh.com</t>
  </si>
  <si>
    <t>antar n2, php, bpn: ambil sertifikat induk pecah pak tam, kota</t>
  </si>
  <si>
    <t>opr swl, php,henny, php,  tutup 930, php 1030</t>
  </si>
  <si>
    <t>dft web, nyuci, fatih, opr toko, php</t>
  </si>
  <si>
    <t>aq akn mbrkn ksih syng yg tulus n prhatian sm nanda krn anak prempuan itu hrs extr dprhatikn. Jgn smp trbawa hal2 yg tdk diinginkan. Doakan ya..</t>
  </si>
  <si>
    <t>aq ingin skali mjd ibu yg bs mbrikn kbaikan n kehgagiaan nanda</t>
  </si>
  <si>
    <t>mas..ap nanda snang bl nt aq jd pnganti bundanya..yg akn sll membrikn ksh syng.</t>
  </si>
  <si>
    <t>minggu p buyung</t>
  </si>
  <si>
    <t>php, jemput n2, toko, tdr, opr swl, php</t>
  </si>
  <si>
    <t>opr swl, php, henny, tutup jam 10, php 12</t>
  </si>
  <si>
    <t>Mas..dr skrng kt nabung u biaya skolah nd smp prguruan.</t>
  </si>
  <si>
    <t>Sunguh prnyataan ter la lu..Aq msh sht mas ..Mka itu jgn mau sm lansia</t>
  </si>
  <si>
    <t>Walaupun dh lansia tp msh byk yg suka sm aq tuh..cm aq milih2..Yg di kalimantan n padang dh pngin x sm aq</t>
  </si>
  <si>
    <t>segera di grand aceh, tampilkan no tlp zul, sedang konstruksi, hubungi no tlp</t>
  </si>
  <si>
    <t>opr swl, php, tutup jam 9, drs, toko, henny sbentar, mati lampu, tdr</t>
  </si>
  <si>
    <t>fatih: nd makan d skolah, toko, php, tdr, bank pemata: stor premi prodensial, toko, tlp p badar, tdr</t>
  </si>
  <si>
    <t>tdr, jemput nd, opr swl, php</t>
  </si>
  <si>
    <t>nd haid pertama, antar n2, toko, php, tdr, php</t>
  </si>
  <si>
    <t>ibu riva tlp ttg web baru apk sdh aktif, jemput n2, suzuya, geuceu: pompa bensin maestero</t>
  </si>
  <si>
    <t>geuceu, opr swl, php</t>
  </si>
  <si>
    <t>makan malam 20</t>
  </si>
  <si>
    <t>opr swl, php, tutup jam 930, php, drs, php 11</t>
  </si>
  <si>
    <t>tdr, opr swl, bahro: antar uang gps</t>
  </si>
  <si>
    <t>geuceu, suzuya: beli rok nd, peunayong: beli saringan bensin maestro, warung dkr rsu: makan, toko, tdr</t>
  </si>
  <si>
    <t>php, nyuci, punayong: saringan bensin, geuceu: tangki bensin</t>
  </si>
  <si>
    <t>opr swl, bahrol, tutup jam 9, drs makn dgn bahrol, nyuci, php 11</t>
  </si>
  <si>
    <t>php, tdr, php, munir it datang: numpang mandi, php</t>
  </si>
  <si>
    <t>fatih, daftarkan barroelgroup.com, tdr</t>
  </si>
  <si>
    <t>tdr, jemput nd, opr swl, copy db dan script utk barroel</t>
  </si>
  <si>
    <t>Mas ..u ap ya aq mnikah sm mas dgn umur aq yg dh kpala 4..?</t>
  </si>
  <si>
    <t>Aq mngerti dg keadaan mas..aq pngen cpat2 nikah ..dh ga than lg nih.</t>
  </si>
  <si>
    <t>Mas.. Kl mas tdk mngiinnginkn aq ke banda lg gpp kok mass..Lg pula aq jg dh ga enk dg adanya masalah kmrin. Nt aq krim aj</t>
  </si>
  <si>
    <t>Jgnkn diriku..Smuapn kn marah wanita mana yg mo di MADU</t>
  </si>
  <si>
    <t>tanya hosting, tdk aktif sub domain</t>
  </si>
  <si>
    <t>opr swl, barroelgroup, p jamhur: ttg calon panton, tutup, nyuci, php 1130</t>
  </si>
  <si>
    <t>antar n2, geuce: mobil tsunami, toko, tdr</t>
  </si>
  <si>
    <t>fatih, toko, php, tdr, henny, php</t>
  </si>
  <si>
    <t>php, jemput n2, mbak mul, toko, oprswl, php</t>
  </si>
  <si>
    <t>buku gbr 5</t>
  </si>
  <si>
    <t>opr swl, php, tutup 930, henny, php 1130</t>
  </si>
  <si>
    <t>adk:</t>
  </si>
  <si>
    <t>rubah kesan ke keluarga banyak uang, jgn paksa pinjam ke orang jk tdk ada</t>
  </si>
  <si>
    <t>kakak2 kenapa tdk berani jd tempat pinjama, walau mapan, krn tdk tunjukkan sikap banyak uang</t>
  </si>
  <si>
    <t>kaya rencana mau asuh anak, kaya mau isi tabungan nd, kayak mau kasih jajan nd tiap bulan</t>
  </si>
  <si>
    <t>saat kaka pinjam uang dan tdk bayar cicilan kredit, mas terpaksa kembalikan uang adk saat tsb, krn tdk mau susahkan adek, walau sebenarnya mas cicil bulanan, bahkan lebih cicil, tp mas tutupkan</t>
  </si>
  <si>
    <t>jk kita nantinya nikah, jk nantinya adk beritahukan, akan terkesan, suami adk yg tdk izinkan (jk saat benar2 tdk ada uang), jk tdk sekarang adk klarkan</t>
  </si>
  <si>
    <t>kaka2/adik/ponakan senag pinjam krn pinjam ke mbak henny tdk perlu dibalikkan, adk pinjam ke orang laen, adk yg bayar, bukan mereka yg bayar</t>
  </si>
  <si>
    <t>antar n2, php, pak rus datang, php, tdr</t>
  </si>
  <si>
    <t>fatih, toko, henny, zakir: p jamhur, rencana ke panton</t>
  </si>
  <si>
    <t>jeput n2, nyuci, buka toko, php</t>
  </si>
  <si>
    <t>opr swl, php, tutup jam 9, php 1130</t>
  </si>
  <si>
    <t>Hallo syng</t>
  </si>
  <si>
    <t>php, jemput n2, opr swl, php</t>
  </si>
  <si>
    <t>opr swl, php, tutup jam9, drs, henny, php 1030</t>
  </si>
  <si>
    <t>antar n2, php, jemput n2 jam 11, toko, php</t>
  </si>
  <si>
    <t>pasang alarm kabel dr mobil ke toko</t>
  </si>
  <si>
    <t>opr swl, tutup jam 10, drs, henny, php 1130</t>
  </si>
  <si>
    <t>php, mr cabe</t>
  </si>
  <si>
    <t>toko, tdr, geuceu: mobil tsunami</t>
  </si>
  <si>
    <t>hermes mall, mhd, toko, opr swl</t>
  </si>
  <si>
    <t>opr swl, dll, php, tutup 9, jln2 ke kota dgn mio, lihat takbiran, php 12</t>
  </si>
  <si>
    <t>php, berekan ruangan</t>
  </si>
  <si>
    <t>php, makan di luar: bakso tembak, toko, tdr 10</t>
  </si>
  <si>
    <t>sunyi tdk berarti hilang, diam tdk berarti lupa, jauh tdk berarti putus, retak tdk berarti pecah.</t>
  </si>
  <si>
    <t>sgt menyakitkan ya mas kl kt berpisah..krn rs syng yg sdh trtanam d hati</t>
  </si>
  <si>
    <t>O iy toh..gmn kl kt putus aj..jd ga ush ad kontak2 lg</t>
  </si>
  <si>
    <t>Ayah kangen..Pinginnya ayah balek lagi kesini jemput kami..Kapan ayah pylang??</t>
  </si>
  <si>
    <t>php, tdr, php, drs: beli makan</t>
  </si>
  <si>
    <t>ke panton, pangkas, telpon p badar, amankan sisi toko: laptop kasir, uang, mio, dll; cek m rem dll mobil rental, ban serap, bensin, sikat gigi, uang, pakaian ganti</t>
  </si>
  <si>
    <t>klaupun mas dh ga mo mnghubungi aq lg..hutan aq ttp aq byr n hp mungkin aq kirim aj..</t>
  </si>
  <si>
    <t>aq syng n cinta sm mas n nd..tp kl dduakan sgguh brat rsanya..Tp aq yakin nt stlh mas diknalkan prlahan2 mas akn bs mlupakan aq..dn mas jg ga akan mnghubungi aq lg krn sdh ad yg baru dn lbih pantas mas jadikn istri ktimbang aq..</t>
  </si>
  <si>
    <t>barti kt putus komunikasi ya mas..Mdh2an mas mdptkn clon istri yg baik..syng sm mas n nd..amin</t>
  </si>
  <si>
    <t>Kl tdk brsatu kt brarti dh ga bs kt komunikasi lg ya mass..?</t>
  </si>
  <si>
    <t>Kl blh aq ucapkn trima ksh banyak</t>
  </si>
  <si>
    <t>Mas .. Kl nt kt tdk bs brsatu dn mas sdh mnikah dg pilihan yg trbaik apk aq msh boleh mnghubungi mas n nd..?</t>
  </si>
  <si>
    <t>Stlh bpikir2 lm aq ga sanggup kl hrs brbg.. Emang slh aq dr awal mas..Mdh2an mas nt mndptkn org yg bs brbg y mas..</t>
  </si>
  <si>
    <t>tp d benaku aq msh syng sm mas n nd..Ga bs aq mlupakan kenangan yg sdh kt jlin lama.</t>
  </si>
  <si>
    <t xml:space="preserve">php, lamsepenung, nekmu, bakso lap tembak, </t>
  </si>
  <si>
    <t>bakso lap tembak 45</t>
  </si>
  <si>
    <t>warkop 50</t>
  </si>
  <si>
    <t>makan siang 36</t>
  </si>
  <si>
    <t>bayar utang nekmu 10jt</t>
  </si>
  <si>
    <t>aq kangn mas..</t>
  </si>
  <si>
    <t>mr cabe 27, cuka apel 28, zahra banguna, bakso 52</t>
  </si>
  <si>
    <t>toko, lampineung: warkop s/d 1130, toko, php sd 1230</t>
  </si>
  <si>
    <t xml:space="preserve">tdr, php, php barol, </t>
  </si>
  <si>
    <t xml:space="preserve">tdr, nyuci, php, gmap,.akmalul nazar datang, </t>
  </si>
  <si>
    <t xml:space="preserve">akamal, gmp, bakso tembak, zahra bangunan, mustajab, mr cabe, </t>
  </si>
  <si>
    <t>production sheet, tdr</t>
  </si>
  <si>
    <t>dll, pak jamhur datang: ttg rencana pergi, cetak gbr nd, henny, tdr</t>
  </si>
  <si>
    <t>php, geuceu: bongkar mobil tsunami</t>
  </si>
  <si>
    <t>geuceu s/d 1730, drs, toko</t>
  </si>
  <si>
    <t>toko, tdr s/d jam 2, php s/d4, tdr</t>
  </si>
  <si>
    <t>uag utk ponakan henny nikah</t>
  </si>
  <si>
    <t>antar n2, production sheed, bahroel tlp: ren pagi minggu, kamal cempaka tlp: senin siang ren meeting, pak badar: rencana siang minggu, php</t>
  </si>
  <si>
    <t>fatih, toko, tdr, jaringan ups</t>
  </si>
  <si>
    <t>jaringan ups, jemput n2, drs, toko, opr swl, php bahrol</t>
  </si>
  <si>
    <t>Aq kngen mas..</t>
  </si>
  <si>
    <t>, buku tryout,</t>
  </si>
  <si>
    <t>bensin genset</t>
  </si>
  <si>
    <t>antar n2, kabel ups atas, cari tukang pangka, toko, tdr</t>
  </si>
  <si>
    <t>fatih, jumat dkt fatih, toko, raoikn mbil, jemput n2</t>
  </si>
  <si>
    <t>pangkas, toko, opr toko, beres2</t>
  </si>
  <si>
    <t>opr swl, timer lampu depan, pas musriadi datang, p jamhur datang, timer lampu, tutup jam 10, php 1230</t>
  </si>
  <si>
    <t>antar n2, nd, henny, tdr, diary, keuangan</t>
  </si>
  <si>
    <t>tdr s/d 930, php s/d 1030, tdr</t>
  </si>
  <si>
    <t>tm kupi: bahrol belajar php, GR kupi: pak badar</t>
  </si>
  <si>
    <t>toko, tdr</t>
  </si>
  <si>
    <t>tdr, sarapan, jemput adek rental, antar adek rental ke toko: ambilnya, TM kupi: bahrol</t>
  </si>
  <si>
    <t xml:space="preserve">p </t>
  </si>
  <si>
    <t>tiba jam 4, tdr</t>
  </si>
  <si>
    <t>gedong, lhoksukon, gedong, sampionit</t>
  </si>
  <si>
    <t>sampoinit, tempat p azhar bengkel, lhoksukon, beli ikat rambur</t>
  </si>
  <si>
    <t>lho sukon, gedong, lsm: depan bni: kawan p jamhur tdk ketemu, rmh k lina</t>
  </si>
  <si>
    <t>pulang</t>
  </si>
  <si>
    <t>opr toko, beres2, tutup jam 10, jemput p jamhur jam 11, berangkat</t>
  </si>
  <si>
    <t>jemput n2, fantasi, toko, tdr, opr swl, ups</t>
  </si>
  <si>
    <t>fatih, toko, tdr, cempaka azahra dr jam 230</t>
  </si>
  <si>
    <t>opr swl, ups, php, tutup jam 9, php 10</t>
  </si>
  <si>
    <t>racun tikus sabun korea biru</t>
  </si>
  <si>
    <t>dedek spbu tlp 14/10/14, 11/10/14 sms, janjikan dlm bln 10 inii</t>
  </si>
  <si>
    <t>pln</t>
  </si>
  <si>
    <t>tanya GR Kupi dan yg dipocut baren, pakai ISP apa?</t>
  </si>
  <si>
    <t xml:space="preserve">tdr, jemput n2, grosir, opr swl, php </t>
  </si>
  <si>
    <t>antar n2, php pak badar, tdr,</t>
  </si>
  <si>
    <t>fatih, toko, php pak azhar, tdr</t>
  </si>
  <si>
    <t>nd haid</t>
  </si>
  <si>
    <t xml:space="preserve">opr swl, php, tutup jam 8, drs, toko, tdr, p azhar, p badar 11, </t>
  </si>
  <si>
    <t>Mas..sbuk ya...aq kngen nih..</t>
  </si>
  <si>
    <t>Mas..aqkn tdk mo u dduakn tp knp ya kt msh intens u komunikasi?</t>
  </si>
  <si>
    <t>Mn mungkin bhgia kl cinta segitiga</t>
  </si>
  <si>
    <t>antar n2, php, bahrol dtng : belajar php</t>
  </si>
  <si>
    <t>fatih, GR Kupi, jemput nd</t>
  </si>
  <si>
    <t>toko, RSU: antar anak ttg jatuhbtanga, toko, tdr</t>
  </si>
  <si>
    <t>tdk buka toko, php</t>
  </si>
  <si>
    <t>tdk buka toko, php 12</t>
  </si>
  <si>
    <t>antar n2, toko, dll, cempaka, kp ateuk: pjamhur, toko, tdr</t>
  </si>
  <si>
    <t>fatih, toko, php, henny, tdr</t>
  </si>
  <si>
    <t>tdr, jemput n2, toko, opr swl, php</t>
  </si>
  <si>
    <t>tlp p abu gatsb, enfragro, toko cot paya</t>
  </si>
  <si>
    <t>opr swl, php, tutup jam 8, drs, toko, php 10</t>
  </si>
  <si>
    <t>antar n2, nd, php, tdr, php, henny, tdr</t>
  </si>
  <si>
    <t>rokok 290</t>
  </si>
  <si>
    <t>php, golek, jemput n2, opr swl, php</t>
  </si>
  <si>
    <t>nasi 20, kebab 13</t>
  </si>
  <si>
    <t>opr swl, php, tutup jam 9, drs, toko, php 1030</t>
  </si>
  <si>
    <t>antar n2, php, tdr, php, tdr, jemput n2, mbak mul</t>
  </si>
  <si>
    <t>toko, php, tdr, php, tdr, php</t>
  </si>
  <si>
    <t>18/10/14 ibu lambhuk problem lagi</t>
  </si>
  <si>
    <t>martabak 5</t>
  </si>
  <si>
    <t>mbak mul</t>
  </si>
  <si>
    <t>bubur?5</t>
  </si>
  <si>
    <t>php, p jamhur ambil pinjaman 5jt, php</t>
  </si>
  <si>
    <t>tdk buka toko, php, tdr 10, drs, php 130</t>
  </si>
  <si>
    <t>php, tdr, php, henny, php, tdr</t>
  </si>
  <si>
    <t>tdr, tdk buka toko, nyuci,php</t>
  </si>
  <si>
    <t>kursuskan nd, atau cari guru private, belajar di cafe</t>
  </si>
  <si>
    <t>rendahkan lampu ruang atas atau ganti yg lebih besar</t>
  </si>
  <si>
    <t>sate 10, martabak 5</t>
  </si>
  <si>
    <t>php, drs, php 12</t>
  </si>
  <si>
    <t>saudi indomarco telp tanyakan apak baet swl tutup?</t>
  </si>
  <si>
    <t>anta n2, php, tdr</t>
  </si>
  <si>
    <t>ring road, php</t>
  </si>
  <si>
    <t>tdr, jemput n2, toko: nd tukar baju, ringrad, php</t>
  </si>
  <si>
    <t>ring road 82</t>
  </si>
  <si>
    <t>inova 100</t>
  </si>
  <si>
    <t>drs, toko, php 9, tdr 12, php 2</t>
  </si>
  <si>
    <t>Kt sm2 sling mnyayangi..saling mnghargau..sling mcintai..sling pengertian</t>
  </si>
  <si>
    <t>Mas ..sbnarnya aq msh syng sm mas..</t>
  </si>
  <si>
    <t>tp aq jg ga tau mas..jodoh aq siapa? Kl emang nt jdoh aq sm mas..ya aq terima</t>
  </si>
  <si>
    <t>Mdh2an nt mas mdptkn clon istri yg baik ya.amin. Stlh aq brfikir lm trnyata aq ga sanggup u dduakn..Maafkn aq y mas..</t>
  </si>
  <si>
    <t>Mas..tau sndrikn bgmn sifat aq yg tdk bs mlihat orang lain susah..aplg hrs brbg sgguh2 aq td bs mlihat bhagia datas pnderitaan org lain..Biarlh mas dn istri bhgia..smg Aq hy mdoakn dr jauh.</t>
  </si>
  <si>
    <t>Dsaat rs syng n cinta mlai tumbuh tp knp aq hrs dduakn..Sngkn ad lk2 yg bgtu prhatian knp hati sq blm trbuka utknya..pdhl dia tdk ingin mduakn aq..sy mo nikah. Lbh baik km urusn kluarga km itu. Smp kpnpun sy ga prnh ad lg rs syng sm km. Itu yg hrs km tau.</t>
  </si>
  <si>
    <t>I love u mas</t>
  </si>
  <si>
    <t>Mas..kpn akn melamar aq..lm x</t>
  </si>
  <si>
    <t>Aq ingin mlht mas bhagia</t>
  </si>
  <si>
    <t>php 10</t>
  </si>
  <si>
    <t>php, jemput n2, php, tdr</t>
  </si>
  <si>
    <t>php, nyci, php</t>
  </si>
  <si>
    <t>4:00 php</t>
  </si>
  <si>
    <t>php 8, drs, php 11</t>
  </si>
  <si>
    <t>sengja tlp pagi , ingatkan sarapan/susu n2, krn n2 mid test, padahal malam sdh ingatkan zul</t>
  </si>
  <si>
    <t>antar n2, php, pak badar, php</t>
  </si>
  <si>
    <t>Aq sll mbrikn suport dn doa..</t>
  </si>
  <si>
    <t>Mas..jgn dibuat stres dlm pek. Nikmati bahwa ini karunia Allah..dg mas bkerja keras nt akn mbuahkn hasil yg maksimal.</t>
  </si>
  <si>
    <t>Mas..aq kngen n syng</t>
  </si>
  <si>
    <t>Mas ..aq kngen n syng</t>
  </si>
  <si>
    <t>Dgn tegas dia akn brkata.."Ya sy siap mnikah dgnmu"..</t>
  </si>
  <si>
    <t>jd tdk ada alasan utk mnunda2 atau mngulur2 wktu utk brkt.."ya sy siap"</t>
  </si>
  <si>
    <t>Sorang laki2 adlh pmimpin dan kpl rmh tangga .. Jd seorang lk2 serius ddan brtanggung jwb tdk akn takut mnanggung sgala resiko yg akn trjadi</t>
  </si>
  <si>
    <t>Sorang lk2 yg serius trhdp sorang prempuan yg dcintainya..Tdk akn mnyia2kn ksempatan utk mngulu22 wktu.</t>
  </si>
  <si>
    <t>Mas jg kshtn jgn lp minum vit..biar stamina trjaga</t>
  </si>
  <si>
    <t>makan malam 20, juice 20</t>
  </si>
  <si>
    <t>antar n2, toko, php, jemput n2</t>
  </si>
  <si>
    <t>toko, php, tdr, php</t>
  </si>
  <si>
    <t>makan malam 20, juice 10, catbury 10</t>
  </si>
  <si>
    <t>makan siang 150</t>
  </si>
  <si>
    <t>php, tdr, drs, php 130</t>
  </si>
  <si>
    <t>12 makan siang dgn p jamhur di lamprit, 14 toko, php, tdr</t>
  </si>
  <si>
    <t>nasgor 10, juice 10, nasi 7, ss di mj kasir</t>
  </si>
  <si>
    <t>php, drs, henny, php 12</t>
  </si>
  <si>
    <t>Ass mas zul. Pg yg ceria n smg sll sehat</t>
  </si>
  <si>
    <t>Mas..ap mas srius sm aq..? Kl ga srius aq mles tlp2 buang2 wkt..</t>
  </si>
  <si>
    <t>Mas..jgn dbuat stres dlm pek. Nikmati bhw ini karunia Allah..dg mas bkerja keras nt akn mbuahkn hasil yg maksimal..amin..Aq sll mberikan suport dn doa smg mas sll sehat n sukses amin.</t>
  </si>
  <si>
    <t>Selamat tggl kasih..aq prgi tk kembali</t>
  </si>
  <si>
    <t>Ku akn prgi meninggalkn dirimu</t>
  </si>
  <si>
    <t>Terkadang aq mrasa lelah, ketika ap yg aq impikan blm trwujud.Tpi ini adalah hidup, penuh dg perjuangan dan beresiko. Jk aq menyerah, aku kalah..</t>
  </si>
  <si>
    <t>geuceu, tko, henny, tdr</t>
  </si>
  <si>
    <t>buku UN, stimuno, cuka apel</t>
  </si>
  <si>
    <t>php, henny, php 1130</t>
  </si>
  <si>
    <t>php, jemput n2, php</t>
  </si>
  <si>
    <t>coba buka shok breaker inova, cek bunyi disepitarannya, siapkan l300 online, cat bak l300 agar lebih rapi</t>
  </si>
  <si>
    <t>pg</t>
  </si>
  <si>
    <t>sms tanyak keadaan zul, krn zul luka kena mobil tsunami</t>
  </si>
  <si>
    <t>mlm</t>
  </si>
  <si>
    <t>Iy mass. Trm ksh atas prhatioan mas..aq syg sm mas</t>
  </si>
  <si>
    <t>Mass. Tetap ingin py 2 istri y? Itu dh hrg mati ya mas?</t>
  </si>
  <si>
    <t>php 930, tdr 1130, php 12</t>
  </si>
  <si>
    <t>fatih, linke: pak badar, terima bpkb becak, toko, php, tdr</t>
  </si>
  <si>
    <t>php, jemput n2, toko, php</t>
  </si>
  <si>
    <t>29/10/14 dedek tlp lagi, sediakan waktu sabtu minggu utk servise bejing</t>
  </si>
  <si>
    <t xml:space="preserve">php 1030, </t>
  </si>
  <si>
    <t>fatih, php,, tdr, php</t>
  </si>
  <si>
    <t>point telkomsel, lock samsung henny dan samsung zul</t>
  </si>
  <si>
    <t>Ku hrs pergi mningkkan km yg telah duakn aku.. Sakitnya..sakitnya..o ..sakitnya..Kuakui sungguh beratny melepasknmu</t>
  </si>
  <si>
    <t>Kl nt mas sdh mndptkn clon istri baru..aq ga bs bcra lg..mungkin hy trucap slamat ya mas..Dsitulah nt akn trbersit cinta tdk seharusnya menyatukn hati kit</t>
  </si>
  <si>
    <t>Bnda mbbatasi nd bk komputer krn bnda syng sm nd.. Tp yg dsyng mlh mrh sm bnda..Jd skrng bbas nd mo bk komputer dr pg smp mlm trsrh nd aj. Bnda ga mao lg mlarang2 nd..Bunda sdr krn bnda hy org lain..bkn bund nd.</t>
  </si>
  <si>
    <t>Nd skrng bnda ga mo lg mlarang nd bk you tube krn u bljr..krn nd sdh mrh sm bnda..jd skrng trsrah nd aj. Pdhal ini smua  u kebaikan nd krn mo prsiapan ujian</t>
  </si>
  <si>
    <t>I love u mas..sbuk ya..jg kshatn y mas</t>
  </si>
  <si>
    <t>Tdk mo..Ap yg hrs dlkukn kl ssorang kngen dg orang yg dcintai ny.??</t>
  </si>
  <si>
    <t>Aq syng n cinta sm mas..tapi..</t>
  </si>
  <si>
    <t>1,5 thn hbungan yg kt jalin..tp nt smuanya tggl kenangn n crita..Knp hrs spt ini..??</t>
  </si>
  <si>
    <t>Alhamdulillah..aq kwatir sekl kl ad ap2 sm mas..</t>
  </si>
  <si>
    <t>bak pc kasir, bungkus layar dgn karton</t>
  </si>
  <si>
    <t>fatih, geuceu</t>
  </si>
  <si>
    <t>geuceu, jemput n2, nyuci, tdr</t>
  </si>
  <si>
    <t>php 12</t>
  </si>
  <si>
    <t>php, jemput nd, php</t>
  </si>
  <si>
    <t>cek utang pak rus mana kwitansi, cek bri, uang dari mana, mana cattannya</t>
  </si>
  <si>
    <t>Aq syang n mencintai mas dg stulus hatiku</t>
  </si>
  <si>
    <t>Mas..sarapan dl ..jg kshtn yg syng</t>
  </si>
  <si>
    <t>Aq ga sanggup kl nt mas dh dpt wnita lain..trs dsaat itu mas pdkt dsat itulah mas tiap hari tlp..aq cemburu..Apalagi kl dh jadian tambh ga sanggup lg</t>
  </si>
  <si>
    <t>fatih, nanda makan druang makan, toko, tdr, php</t>
  </si>
  <si>
    <t>antar n2, toko, tdr, php</t>
  </si>
  <si>
    <t>tdr, php 1130</t>
  </si>
  <si>
    <t>php, jjemput n2, php</t>
  </si>
  <si>
    <t>jumat siang p rus tlp jam15</t>
  </si>
  <si>
    <t>pak rus tlp 905</t>
  </si>
  <si>
    <t>php, jjemput n2, php 1:00</t>
  </si>
  <si>
    <t>ambil rapor fatih, geuceu</t>
  </si>
  <si>
    <t>geuceu, ulele dgn p jamhur</t>
  </si>
  <si>
    <t>pulang, toko, tdr</t>
  </si>
  <si>
    <t>makan siang 129, bakso gor 5</t>
  </si>
  <si>
    <t>makan pagi 31?</t>
  </si>
  <si>
    <t>makan pagi 27</t>
  </si>
  <si>
    <t>raibbow loom 95</t>
  </si>
  <si>
    <t>php, fantasi, linke: sarapan, toko, tdr</t>
  </si>
  <si>
    <t>php  830, tdr 1, php 2</t>
  </si>
  <si>
    <t>tdr, php: rusak jaringan, tdr lg</t>
  </si>
  <si>
    <t>pajak mio, inova</t>
  </si>
  <si>
    <t>oret2 rencana rumah, tdr, drs, toko, henny, tdr</t>
  </si>
  <si>
    <t>nyuci, tdr</t>
  </si>
  <si>
    <t>besok: kerjakan beijing, ke geuce, tinta printer, plastik penjilit makalah, php p badar</t>
  </si>
  <si>
    <t>cek harga brankas di bima</t>
  </si>
  <si>
    <t>php 9, drs, toko, tdr</t>
  </si>
  <si>
    <t>4: php, golek</t>
  </si>
  <si>
    <t>Coba tatap wajah suami s saat tdr. Pikirkn, sseorang yg tdk ad hubungan darah dgn kita, tiba2 skrng berjuang utk kt. Mencari nafkah, mbhagiakn kt..Berdosalah sorang istri yg bebuat semena2 pd suami</t>
  </si>
  <si>
    <t>Bund minta maaf nak,,bunda janji ga akn canda or tlp lg..pdhal td bunda cm canda trnyata ayh mrh krn trganggu konsentrasiny..bunda mrasa brsalh..Mudah2an nd bs cpt mendpatkn bunda baru</t>
  </si>
  <si>
    <t>kl nt mas sdh dpt clon istri baru brarti kt ga jodoh y mas..sedih ..galau..sakitny tuh dsini..</t>
  </si>
  <si>
    <t>skrng aq hy org yg trlupakn dlm hidupmu..Tp nt aq akn jd orang yg akn km tangisi</t>
  </si>
  <si>
    <t>Tp kdng trbersit pkiran aq..aq ga pantas u jd istri mas krn aq jelek n dh tua jg..syng y mas..cb kl jumpa dr dulu ya..alangkah bhaganya..bersyukurlah wanita yg mndptkn laki2 spt mas.</t>
  </si>
  <si>
    <t>Trnyata dbalik prceraian aq ad hikmahnya..aq bis knl dgn mas..Mas sbnrny laki2 yg baik n penyayang n bertangung jwb</t>
  </si>
  <si>
    <t>Ga tau nih hati sy lg galau bgt..seakan2 mas btul2 akn mjauhi aq nt..Krn aq ga mo dduakn..Ap aq hrs mbuka hati u laki2 lain?</t>
  </si>
  <si>
    <t>geuceu, jemput n2, tdr</t>
  </si>
  <si>
    <t>tdr, drs, toko, 1030 php, php 12</t>
  </si>
  <si>
    <t>anatar n2, php, tdr, php</t>
  </si>
  <si>
    <t>php, tdr, drs, php 1130</t>
  </si>
  <si>
    <t>php, tdr, php, tdr, drs, php 12</t>
  </si>
  <si>
    <t>Mas karet gelang or loom bands yg kmrin dbl mrk ap? Krn Xing Long berbahaya mengandung phthalate kdr 25,31, Bts aman 0,1%</t>
  </si>
  <si>
    <t>Mas.. Kl kt ga jd brsatu gpp y mas..Krn mas ga niat u mnikah sm aq..Kl aq ga jd k banda lg barti bln mei yg trakhir aq datng. Dn brang2ny mungkin sy kirim aj</t>
  </si>
  <si>
    <t>Skrng aq hy org yg trlupakn dlm hidup mass..Tp nt aq akn jd org yg akn mas tangisi..</t>
  </si>
  <si>
    <t>Shrusnya yg ad d dpn mata dl ..nikah.. Nt kl klamaan d ambil laki2 lain..</t>
  </si>
  <si>
    <t>Kl itu sih smua emng tiap thn ad..tp ini beda donk..Sptny mas ga akn menikahi aq..ya cm u dprmainkn aj..Repot y kl dh tua.</t>
  </si>
  <si>
    <t>Cb ad moment nikah y</t>
  </si>
  <si>
    <t>Mas..kl ga ad moment k banda..males jg ...aq kn kngen..</t>
  </si>
  <si>
    <t>Mas..hbungan kt dh brjln 1,5thn tp kok ga ad arh yg srius mmbicrkn prnikahan y</t>
  </si>
  <si>
    <t>Smp kpnkh hrs sndiri trs?</t>
  </si>
  <si>
    <t>Ap mas msh syg aq?</t>
  </si>
  <si>
    <t>Mas sarapn dl..jg kshatn..aq syg mas</t>
  </si>
  <si>
    <t>anta nd, php,</t>
  </si>
  <si>
    <t>fatih, jumatan, php, tdr</t>
  </si>
  <si>
    <t>tdr, php, jemput n2, php</t>
  </si>
  <si>
    <t>fatih: rapat ortu, toko</t>
  </si>
  <si>
    <t>rmh bahrol, makan di lamprit (muloh), toko tdr</t>
  </si>
  <si>
    <t>warkop cot iri: pa jamhur, drs</t>
  </si>
  <si>
    <t>barti mas jahat slama ini aq tdk d anggap sbg bagian dr mas..trs ap arti prtemuan kt dh 4x..dn hbungan kt yg sdh brjln 1.5thn itu..kt prnh pelukn n brciumn..hbungn yg sdh trll jauh. Ap mas mganggp aq wnita murahn y..jhat mas itu. Ad bbrap lki2 aq tolak u mnikahi aq..hy krn aq syng sm mas..tp nytany mas spt itu. Maaf mas aq bkn wnita yg mas kira murahan bs dbyr..slh bsar itu</t>
  </si>
  <si>
    <t>maaf mas aq bkn wnita mrahn yg bs mas byr..mas jhat</t>
  </si>
  <si>
    <t>slama ini mas ga prnh mghrgai prngorbanan aq.</t>
  </si>
  <si>
    <t>toko, tdr, php 130</t>
  </si>
  <si>
    <t>geuceu, toko, tdr</t>
  </si>
  <si>
    <t>geuceu, toko, tdr (skit pinggang), php</t>
  </si>
  <si>
    <t>tdr, nuci, php</t>
  </si>
  <si>
    <t>php, bahrol datang dgn pipi, risku: silaturahmi, php 10</t>
  </si>
  <si>
    <t>Kl nd lg skit bgini sedih aq mas ...ksihan..Cpat2lah mas cari istri langsung nikah biar ad yg mngurusin nd dn mass.</t>
  </si>
  <si>
    <t>Kl nt mas sdh cocok n klik sm clon yg mas syngi langung aj mas mnikah..ga ush mnunggu trlalu lm lg..Ga ush pduli lg sm aq yg dh tua</t>
  </si>
  <si>
    <t>Mas ..ga mngerti prasaan hati aq..</t>
  </si>
  <si>
    <t>Maaf mas slama ini aq tdk prnh d anggap..hubungnan yg sia2. Maaf mas aq jg bkn wnita murahan.</t>
  </si>
  <si>
    <t>Bnr2 aq sdih mas..dg skap mas spt itu</t>
  </si>
  <si>
    <t>Jd hbungan yg kt jlin 1,5thn ini slama ini tdk d anggap ya mas..hy sia2 blaka.</t>
  </si>
  <si>
    <t>Mas..aq bngung bgt gmn y..kl aq plih adi dia trllu cemburu bgt..kl aq pilih mas zul tp aq ga mo dduakn.</t>
  </si>
  <si>
    <t>Mas..ap aq hrs mbuka hati u laki2 lain?</t>
  </si>
  <si>
    <t>nd diare: tdk sekolah pagi, php, tdr, php, tdr</t>
  </si>
  <si>
    <t>telp k teti (prigram klinik aaf, utk hendar, anak toko cot paya, enfagrow</t>
  </si>
  <si>
    <t>php, golek, php 1030</t>
  </si>
  <si>
    <t>antar n2, dr armyn: pinggang zul, toko, php</t>
  </si>
  <si>
    <t>jeput n2, php</t>
  </si>
  <si>
    <t>minta file barol yg buka link ditempat lain</t>
  </si>
  <si>
    <t>php, golek</t>
  </si>
  <si>
    <t xml:space="preserve">php, golek, php, golek drs, php 1017 </t>
  </si>
  <si>
    <t>Aku menunggumu utk mnjd pndamping hidupku. Aku menunggumu utk lbih mengajariku dg sabar, hingga kenikmatan imanku trhpnya smakin dlm dgn izin Nya..kkasih..bila engkau benar2 ad dlm hdupku, smoga Allah memantapkan hati kt dan mndapatkn kt djln yg lbih Dia ridhai..Amin</t>
  </si>
  <si>
    <t>Mcintaimun..Anugreah terindah utkku. Dicintaimu sempurnalah anugerah yg Allah brikan utkku</t>
  </si>
  <si>
    <t>Mas..knp ya aq susah jtuh cinta lagi..ya Allah knp hati ini trasa kaku</t>
  </si>
  <si>
    <t>Mdh2an mas mdptkn istri yg baik, pintar masak n mgurus kluarga..syang sm mas n nd. Langgeng smp tua..amin</t>
  </si>
  <si>
    <t>Mas ini pintar n tipe pkerja keras n baik jg.Pasti mas akn brhsil aq sll mendoakn..Ya Allah brikanlah kmudahan dlm segla hal.. Amin.</t>
  </si>
  <si>
    <t>Cpt smbuh y syngku</t>
  </si>
  <si>
    <t>cek androi table zul dan henny, block punya henny, cari punya zul, mana doc lapor kehilangan ke polisi</t>
  </si>
  <si>
    <t>php, p rus, php</t>
  </si>
  <si>
    <t>pajak inova, mio, pln</t>
  </si>
  <si>
    <t>antar n2 masuk siang (diare), php, tdr, php</t>
  </si>
  <si>
    <t>tdr: tdk kerja php</t>
  </si>
  <si>
    <t>fatih, msj, toko, azzahra</t>
  </si>
  <si>
    <t>azahra, jemput n2, drs, toko</t>
  </si>
  <si>
    <t>antar n2, php,</t>
  </si>
  <si>
    <t>php 830, tdr</t>
  </si>
  <si>
    <t>Krn mas itu tipe laki2 yg slama ini aq cr dn sll aq bdoa sm Allah swt smg bs mndptkn lki2 yg baik, pngertian, syng dn bs mnjd imam bg aq..Trnyata doa aq dikabulkan ktnya doa orang yg terzolimi d ijabah sm Allah swt</t>
  </si>
  <si>
    <t>aq ingin skali jd istri mas</t>
  </si>
  <si>
    <t>Mdh2an kt jodoh ya mas. Kl tdk brjodoh kt bertemen baik sj.</t>
  </si>
  <si>
    <t>Mdh2an mas mndptkn istri yg sll syng sm keluarga, baik n pandai mngurus rmh tangga, pintar msk n pngertian..langgeng smp tua amin</t>
  </si>
  <si>
    <t>Mdh2an mas mdptkn istri yg baik, pintar mask n mgurus keluarga ..syng sm mas n nd..Langgeng smp tua amin</t>
  </si>
  <si>
    <t>Jk mas bnr2 mcintaiku, berilah aq kpastian agar aq tau  betapa bsr cintamu itu pdku??</t>
  </si>
  <si>
    <t>Aq syng sm mas n nd</t>
  </si>
  <si>
    <t>Andkt  bunda ad ddkt nd trs..bund akn sll masak mkanan ksukaan nd jd tdk ja2n dluar lg..krn ja2n itu ga baik u kshtn.</t>
  </si>
  <si>
    <t>Mas knp ga prnh tlp aq dluan psti aq yg dluan tlp tdk spt dl lg..Nt kl mas dh pnya clon istri yg baru pasti tiap dtik dtlp trs..Pilih kasih..</t>
  </si>
  <si>
    <t>Mas..knp msh sk sm aq?</t>
  </si>
  <si>
    <t>Alhamdulilah..smg cpat sembuh y syng..bunda syng nd</t>
  </si>
  <si>
    <t>antar n2, toko, php, cempaka 5</t>
  </si>
  <si>
    <t>cempaka lina, jemput n2, cafe lamprit dekat tambak: dgn p jamhur, toko</t>
  </si>
  <si>
    <t>tlp barol, tdr, php</t>
  </si>
  <si>
    <t>sarapan 30</t>
  </si>
  <si>
    <t>php, sarapan, geuceu</t>
  </si>
  <si>
    <t>php 9, tdr</t>
  </si>
  <si>
    <t>php, nita, php 9, tdr</t>
  </si>
  <si>
    <t>nyuci, php, nita s.d 10, drs, php 12</t>
  </si>
  <si>
    <t>antar n2, chanel kupi, php</t>
  </si>
  <si>
    <t>fatih, geuceu, barol datang</t>
  </si>
  <si>
    <t>gr kupi: bahrol, jemput n2, gr kup, toko, tdr</t>
  </si>
  <si>
    <t>php: 21, tdr</t>
  </si>
  <si>
    <t>nyuci, php: 830, tdr</t>
  </si>
  <si>
    <t>gr kupi: bahrol, jemput n2, toko, tdr</t>
  </si>
  <si>
    <t>fatih, gr kupi</t>
  </si>
  <si>
    <t>anta n2, php, tdr, php</t>
  </si>
  <si>
    <t>Kl aq msh muda mungkin dh dr dl y, mas mnikahi aq..jd smuanya brdasarkn umur y mas bkn brdasrkn rs syng. Cinta dan kecocokan. Kl brdasarkan  umur spt itu sdh psti aq kalah mas.</t>
  </si>
  <si>
    <t>Pdhl aq cm minta ijab kabul aj yg pnting sah aj..stlh  nikah aq tggl d lampung dulu..drpd d ulur2 trs..Berarti intinya mas itu ga ad syng n rs mmiliki aq</t>
  </si>
  <si>
    <t>Kl nt aq sdh tdk ada lg d kehidupan mas..pesan aq jga nanda yg mas, krn ank prempuan kl ga dbekali agama tkut slh prgulan..tp aq ykin nd ank yg baik bs mjg dirinya sndiri.</t>
  </si>
  <si>
    <t>Tp btl kok mas..krn pngaruh stres yg sgt jdnya spt ini.Krn aq pngen cpat2 nkah, kl mas msh lm lg mungkin aq ga akan mghubungi mas lg. Aq tunggu smp bln des 2014..Kl ga ad kjelasan y dg sgt brat kt akhiri hbungan ini.</t>
  </si>
  <si>
    <t>Kl ntpun ad lk2 yg ingin cpt mnikahi aq..mgkin aq terima aj..aq strees bgt dg keadaan ini</t>
  </si>
  <si>
    <t>stor gadai, mana buku bsm, mana srt gadai, kurangi agunan, dr ilum, dr armyn, beli sprayer anti karant</t>
  </si>
  <si>
    <t>kampung jawa: traning bahrol, toko, php 10</t>
  </si>
  <si>
    <t>php, jemput n2, kp jawa</t>
  </si>
  <si>
    <t>fatih, toko, datang orang acehlink, php, tdr,php</t>
  </si>
  <si>
    <t>fatih, jumatan, toko, tdr, php</t>
  </si>
  <si>
    <t>php, jemput n2, drs, toko, php</t>
  </si>
  <si>
    <t>php 930</t>
  </si>
  <si>
    <t>php, p rus datang, php</t>
  </si>
  <si>
    <t>cafe bandeng lamprit dgn p jamhur</t>
  </si>
  <si>
    <t>nyuci, php 930, tdr s/d12, php: 0300</t>
  </si>
  <si>
    <t>php, dr army: nanda demam, toko, tdr</t>
  </si>
  <si>
    <t>Kl nd lg skit, aq ingin x jd istri mas n bunda u nd</t>
  </si>
  <si>
    <t>Mas kngen</t>
  </si>
  <si>
    <t>Mas mnkin  aq stres jg mmikirkan hbungan kt yg ga ada kjelasan..ktnya dl mas mo mnikahi aq stlh kt jumpa trnyata mas mngulur2 trs pdhal dh 4x prtemuan. Itulah mas yg mjdi pkiran aq slama ini.</t>
  </si>
  <si>
    <t xml:space="preserve">copy akte, </t>
  </si>
  <si>
    <t>ke dr armyn, ambil atm tambahan pajak, jg utk store bsm, copy akte, pajak inova, mio</t>
  </si>
  <si>
    <t>antar n2, dr armyn: batal training program, toko, php, tdr, php, chanel: bahrol</t>
  </si>
  <si>
    <t>geuceu, jemput n2, toko, tdr</t>
  </si>
  <si>
    <t>php, drs, php 1130</t>
  </si>
  <si>
    <t>Krn mas blm dpt 2 org istri ..jd mas blm bs mmutuskn dek..kl adk mo nikah dluan gpp kok mas.</t>
  </si>
  <si>
    <t>wlapun mas sdg dlm ksulitan aq mao mas jd istri mas ..dtunggu smp bln des 2014</t>
  </si>
  <si>
    <t>Mas..ajk aq pindah krja k banda</t>
  </si>
  <si>
    <t>Mas syng srapan dl ya</t>
  </si>
  <si>
    <t>Biar nd n mas ad yg mngurus..jd ga repot2 tiap hr mkn d luar</t>
  </si>
  <si>
    <t>Kpn mas akn jumpa dgn clon istri..kl dh jumpa lsng nikah aj ga ush lm2..lg musim hujan nih..</t>
  </si>
  <si>
    <t>Biar cpt ayh nikah trs nt nd ad yg mngurusin mkannya. Prlengkapan skolah dll..nd ad kwan ngobrol</t>
  </si>
  <si>
    <t>mana atm bsm, cek di brankas</t>
  </si>
  <si>
    <t>tdr 9, php 1130</t>
  </si>
  <si>
    <t>singgah di lambuk sabtu/minggu</t>
  </si>
  <si>
    <t>ke drs: bawa laptop cek tower siapa saja yg bisa, cari info ke oprnya boster signal</t>
  </si>
  <si>
    <t>antar n2, php, keuangan, php</t>
  </si>
  <si>
    <t>php, jemput n2, nyuci, php</t>
  </si>
  <si>
    <t>tdr 10, php 1230</t>
  </si>
  <si>
    <t>antar nd, toko, p ilum, tdr, php, gp jawa: jemput bahrol, ktr polis lamtemen</t>
  </si>
  <si>
    <t>cafe punge blangcut: bahrol php, kp jawa, toko, tdr, php</t>
  </si>
  <si>
    <t>krn kluarga aq menolak kl aq dduakn..aq dh cerita sm kakakku..lbh baik plih adi aj ktnya</t>
  </si>
  <si>
    <t>kl mas btul2 mo mnikah sm aq..aq akn perjuangkn pindah k aceh tp dg syarat tak mo aq dduakn</t>
  </si>
  <si>
    <t>tp kl aq k aceh lsng nikah aq mo..kl tdk ad moment aq tak mao</t>
  </si>
  <si>
    <t>geuceu, jemput n2, toko, php, tdr</t>
  </si>
  <si>
    <t>dr ilum</t>
  </si>
  <si>
    <t>antar n2, php, cahanel: bahrol</t>
  </si>
  <si>
    <t>fatih, chanel: bahrol, canai mamak: ibu kartini</t>
  </si>
  <si>
    <t>canai mamak, jemput n2, toko, tidur</t>
  </si>
  <si>
    <t>tdr 930, drs, php 1230</t>
  </si>
  <si>
    <t>tanya aulia, apk bisa split reseption+apotik di beberapa terminal</t>
  </si>
  <si>
    <t>nature e utk n2</t>
  </si>
  <si>
    <t>php, tdr, drs, php 12</t>
  </si>
  <si>
    <t>fatij, msj, toko, php, tdr</t>
  </si>
  <si>
    <t>tdr, php, jemput n2, drs, toko, php</t>
  </si>
  <si>
    <t>php 830, tdr 230, php 3</t>
  </si>
  <si>
    <t>tdr, php, henny, php</t>
  </si>
  <si>
    <t>mr cabe, geuceu</t>
  </si>
  <si>
    <t>geuceu, canai mamak: bahrol</t>
  </si>
  <si>
    <t>tdr, drs, php 2</t>
  </si>
  <si>
    <t>canai mamak: blm buka, lamrit: p jamhur</t>
  </si>
  <si>
    <t>lamprit, toko, php,.tdr</t>
  </si>
  <si>
    <t>php, tdr, php, nyuci,, php</t>
  </si>
  <si>
    <t>canai mamak, toko, php 11</t>
  </si>
  <si>
    <t>fatih, php</t>
  </si>
  <si>
    <t>php, nyci, jemput nd, php</t>
  </si>
  <si>
    <t>n2 sesak, mungkin jantung, saat ambil baju graduation dari mis ima di lantai 2, ini yg ke 3, prnah di rumah keuchik baet, saat sikat gigi saat sakit minggu lalu</t>
  </si>
  <si>
    <t>Aq tdk mmaksa mas u spt itu..dn kl mas tdk mao gpp..aq tdk mo brlama2 lg</t>
  </si>
  <si>
    <t>Andikt kt dh nikah sr, aq bs bantu biaya sekolah n kbutuhan nd. Kpn kt bs ngbrol mslah ini mas, aq ga mo buang2 wkt lg</t>
  </si>
  <si>
    <t>traning p jamhur</t>
  </si>
  <si>
    <t>Hbungan kt dh hmpir 2 th..tp smp skrng tdk ad kjlasan hy sia2 yg aq dptkn..Bgmna dg kt nikah siri dl? Kl mas tdk mo barti mas emng ga ad syng sm aq. Kl gt kt akhiri aj hbungan ini mas.. U ap jg dprtahankan</t>
  </si>
  <si>
    <t>Kl mas tak mo ya sdh gpp dn u ap jg dprtahankn hbungan ini tnpa ad kjlasan. Buang2 wkt</t>
  </si>
  <si>
    <t>Mas..kl aq jd k banda kt nikah siri y..stlh nikah aq tinggal d lampung dl mngurus pindah bs lm 1 th. Nt kl mas mo nikah lg sm wanita lain gpp.Gmn mas?</t>
  </si>
  <si>
    <t>Aq syng sm nd..dr awal kt knl nd sdh aq anggap anakku sndiri..aq kngen sm nd.</t>
  </si>
  <si>
    <t>Dg mas mnyebutkn mati kartu barti emng btl mas ga ad srius sm aq.</t>
  </si>
  <si>
    <t>Barti mas ga ada srius y sm aq..trs u apa slama ini kt sring tlp?</t>
  </si>
  <si>
    <t>php, tdr 930, php 1230, nanda diare</t>
  </si>
  <si>
    <t>nd tdk sekolah pagi: diare, php, bahrol datang utk edarkan brosur kafe, php</t>
  </si>
  <si>
    <t>antar nd, toko, php</t>
  </si>
  <si>
    <t>fatih: nanda tdk ikut, gr kupi: p jamhur tentang kafe.kiosace, jemput n2, drs, php</t>
  </si>
  <si>
    <t>Tmn2 d kntr ad yg tau tp aq ga pduli ktmrk..Dn pkir aq spt itu aq dluan or mnita itu dluan..tak yau nya mas mo skligus brdua..aduh mas bnr2 aq tak mo dn tak sanggup..maaf ya mas kl aq mo tarik diri aj..Maafkn smua kslahan2 aq ya mas..Utangny psti dbyr..tks ats prhatian mas slma ini k aq</t>
  </si>
  <si>
    <t>Kl keinginan mas hrs nkah skligus brdua, maaf mas, aq tak sanggup krn aq py hati dn prasaan..aq jg py syarat kl mo aq dluan or wanita itu duluan..kl tak mo dg syrt itu..mlai skrng kt tak usah lg ad hubungan..aq cpe mungkin mas lbh cpe buang2 wktu dgn prcuma. ap kt tmn2 d kntr dh jauh mo aj d poligami ky ga ad yg mo aj.</t>
  </si>
  <si>
    <t>Aq tdk sanggup dg kinginan mas hrs mnikah skligus..krn aq py ht n prasaan..kl mas mo ny bgitu lbh baik aq tarik diri dr skarang..dr pd bkpajangan trs sm2 buang wkt kn..maafkn aq mas.</t>
  </si>
  <si>
    <t>Bgmn dg syrt aq itu mas?..jgn smpai brlarut2 mas..ksihan nd dia lg prsiapn mo ujian..aq minta kputusan ini? Ktnya mas mo tlp tp tdk tlp2.</t>
  </si>
  <si>
    <t>Mas..kngn..</t>
  </si>
  <si>
    <t>Mas..aq syng.</t>
  </si>
  <si>
    <t>Mas..aq ksihan sm nd ga ada yg mngurus..kl emng mas ga sk sm aq cpat2lh mas cr istri..biar nd snang ad kwan n bndanya</t>
  </si>
  <si>
    <t>Nd syng..bnd sdih kl nd skit..pngen bnd cpt2 mngurus kperluan n mkan nd</t>
  </si>
  <si>
    <t>Mas..kpn dpt clon istri sgralah mnikah..aq ingin x mlihat mas bhagia..</t>
  </si>
  <si>
    <t xml:space="preserve">dkrnkn mas ingin py kturunan lbh baik mas nkah dg wnita yg lbh muda umurnya. Tp prsaan aq jgn mnikahi 2 wnita skligus. Kl bs ckup dg 1 org istri aj..krn kl 2 ribet..krn kbtuhan wnita itu sgt banyak </t>
  </si>
  <si>
    <t xml:space="preserve">Kl mas mnikah kn ga mungkin hrs 2 clon istri sklgus..dmana ltak prasaan dn ht nurani mas? Krn wnita mpunyai prasaan yg sgt hlus </t>
  </si>
  <si>
    <t>ke dr armyn, bekjing, p misran, abubakan, toko cot paya enfarpr</t>
  </si>
  <si>
    <t>dll, tdr,  tdr 3, php 4</t>
  </si>
  <si>
    <t>tdr, php, jemput nd, drs, dll</t>
  </si>
  <si>
    <t>fatih, toko, php, tdr, pak musriadi bayar sisa, ambil sertifikat tanah, php, tdr</t>
  </si>
  <si>
    <t>tdr 12, daftarkan hosting acehsoftware, acehhacker, harkergirl 03 0300</t>
  </si>
  <si>
    <t xml:space="preserve">ayam penyet 34, </t>
  </si>
  <si>
    <t>makan siang 12</t>
  </si>
  <si>
    <t>php 930, tdr</t>
  </si>
  <si>
    <t>Dl cinta dn syng yg kt rajut brsama bgtu indahny..dg seiring brjln wkt shrnya kt dpt mmetik hsilny..ttp keadaan brubah bkn hsl yg indah yg kt dptkn..hy puing2 khancuran yg brserakn yg kt rsakan..sungguh tragis akhir ksah cinta kt ini.</t>
  </si>
  <si>
    <t>Kl dlm pnyampaian ini bnyk ksalahan aq minta maaf ya mas..</t>
  </si>
  <si>
    <t>Awalnya emng sdh kslahn dr aq. Lbh baik aq mngalah mas mngingat umurku yg sdh tua..bknkh mas mnginginkn wnita yg lbh muda umurny..biar mndptkn kturunan..Mungkin ini smua kslahan aq..Aq rs kt sm2 susah u mlupakan knangan ini.</t>
  </si>
  <si>
    <t>Maafkn aq mas..dlm hal ini aq jg mpunyai argument krn ini menyangkut ht n prasaan sorang wnita..kl dlm hal yg lain ok lah aq bs mngalah ttpi dlm hal ini aq ttp dg pendirianku..kt sdh tdk ad ti2k temu dn aq hrs rs tdk akan prnh ada titik temu itu. Maafkn aq mas..</t>
  </si>
  <si>
    <t>Or kt brteman aj tdk lebih dr tman biasa.</t>
  </si>
  <si>
    <t>Jd gmn mas kt tdk ada titik temu? Brarti kt akhiri aj hbungan ini..maafkn smua ats kslahan2 aq y mas.</t>
  </si>
  <si>
    <t>Sptny bgitu mas..krn tdk ad wnita yg mo dnikahi skligus2..krn mrk py hati n prasaan.</t>
  </si>
  <si>
    <t>fatih, jumatan, tdr</t>
  </si>
  <si>
    <t>tdr, php, jemput n2, nyuci, php</t>
  </si>
  <si>
    <t>4:00 php, tdr</t>
  </si>
  <si>
    <t>tdr, php, antar n2 ke sekolah, php, tdr</t>
  </si>
  <si>
    <t>jemput n2, makan siang d lamprit, toko, tdr</t>
  </si>
  <si>
    <t>geuceu, drs, toko, php</t>
  </si>
  <si>
    <t>php 9, dll, drs, php 1230</t>
  </si>
  <si>
    <t>nyuci, php nanda belajar php pertama</t>
  </si>
  <si>
    <t>antar n2, nd, php, tdr</t>
  </si>
  <si>
    <t>tdr, jemput n2, toko, php, tdr, php</t>
  </si>
  <si>
    <t>Mas..jgn mrhan sil sm aq</t>
  </si>
  <si>
    <t>Jodoh itu d tngn kita. Kita yg memilih, Tuhan yg merestui. Tdk ada siapapun yg bs mnjadi jdoh kt, kl bkn kt yg mnjodohinya. Maka jadilah pribadi yg baik, agar baok jg velahan jiwa yg direstui oleh Tuhan utk kt. By mario tguh.</t>
  </si>
  <si>
    <t>Mas.. Ini mnghina aq bget..emangnya aq dh ne2k ap? Kl mas ga sk sm aq lg jg gpp,,msh ad kok lki2 yg sk sm aq</t>
  </si>
  <si>
    <t>Pdhl aq mo bcra sm mas, tp sptnya mas ga mo lg trima or bcra lg sm aq..Aq sbnrnya ingin ty alamat aj..krn mo kirim brang..Sdih skli aq mas kl bgini cranya..Gpp mas kl mang mas ga mo bcra lg sm aq..maafkn aq mas.</t>
  </si>
  <si>
    <t>Sbnrya mas sdh tak ad syng lg sm aq?</t>
  </si>
  <si>
    <t>Aq syng x sm nd..</t>
  </si>
  <si>
    <t>Aq tau mas sdng fokus sblmnya aq minta maaf..Tp keadaan ini brlarut2 ap tdk menambah beban ..kasihan nd jg..kl mmang mas tak sk dgn syarat itu ya sdh gpp..Dr pd buang2 wkt knlbh baik kt akhiri aj hbungan ini..Maafkn aq mas</t>
  </si>
  <si>
    <t>Kl aq k banda itu ksanny aq yg mngejar2 mas. Sharsnya laki2 yg brkunjung.</t>
  </si>
  <si>
    <t xml:space="preserve">Aq tau mas sdng fokus sblmnya aq minta maaf..Tp keadaan ini brlarut2 ap tdk menambah beban ..kasihan nd jg..kl mmang mas tak sk lg dgn aq y sdh gpp.. Nd sgt mbutuhkn  figur sorang ibu.. kl gt cpat2 aj mas nikah </t>
  </si>
  <si>
    <t>Kl mnrt mas tdk ssuai dg kinginan syatar aq..ya sdh kt akhiri aj hbungan ini..sm2 cpe n sm2 buang wkt dg prcuma</t>
  </si>
  <si>
    <t>php, golek, tlp ema sabang, drs, php 1130</t>
  </si>
  <si>
    <t>antar n2, geuceu, ktr polise: ambil pajak, toko: pa rus, golek, dll</t>
  </si>
  <si>
    <t>dll, jemput n2, toko, php, tdr</t>
  </si>
  <si>
    <t>php, golek, jemput n2, prada: ambil perb hp 6300, toko, tdr</t>
  </si>
  <si>
    <t>php, drs, php 11</t>
  </si>
  <si>
    <t>√</t>
  </si>
  <si>
    <t>php, golek, drs, php 12</t>
  </si>
  <si>
    <t>geuceu, drs, toko</t>
  </si>
  <si>
    <t>php, jemput n2, bsm drs, geuceu</t>
  </si>
  <si>
    <t>Aq mo jd istri mas..hbs santara smua laki2 yg aq knl ga ada yg sramah n sbaik spt mas</t>
  </si>
  <si>
    <t>Kt kwn2, aq orgny baik n ramah dn pnilaian aq k mas sm spt aq. Kt dpertemukn Allah sm2 org yg baik dn ramah.</t>
  </si>
  <si>
    <t>Blh ga aq jd clon istri mas?</t>
  </si>
  <si>
    <t>Kngen</t>
  </si>
  <si>
    <t>henny, design kartu nama, simpang mesra: cetak kartu nama, toko, tdr, nyuci</t>
  </si>
  <si>
    <t>fatih: antar pr nd, gemuloh lamprit</t>
  </si>
  <si>
    <t>toko, tdr, nyuci</t>
  </si>
  <si>
    <t>antar n2, php, nd, php, tdr, php</t>
  </si>
  <si>
    <t>jumatan, jemput n2, drs, geuceu</t>
  </si>
  <si>
    <t xml:space="preserve">geuceu, rumha eddy: ttg traning deprindag, </t>
  </si>
  <si>
    <t>rmh eddy, risnaidi s/d 1045, drs, toko, tdr</t>
  </si>
  <si>
    <t>php, tdr, drs, php 0200</t>
  </si>
  <si>
    <t>php, tdr, dijemput eddy noer 1130</t>
  </si>
  <si>
    <t>lihat toko lamtemen, lahan kkosong pbc, rmh amrizal, lihat toko penayong, rmh eddy: antar anaknya, makan siang, krueng raya, ujung kareng, toko, tdr</t>
  </si>
  <si>
    <t>tdr, bahrol datang</t>
  </si>
  <si>
    <t>mbak mul dgn bahrol, toko, tdr</t>
  </si>
  <si>
    <t>antar n2, php, ris tlp ttg perusahaan cctv</t>
  </si>
  <si>
    <t>jemput n2, drs, toko, tdr, php</t>
  </si>
  <si>
    <t>Gmn ya mas..aq ingin x mnikah</t>
  </si>
  <si>
    <t>aq pngen skali mnikah mas</t>
  </si>
  <si>
    <t>Barti mas iklas kl aq prgi mningkan mas</t>
  </si>
  <si>
    <t>Mas kl aq tggl kr2 mas sedih ga?</t>
  </si>
  <si>
    <t>Mas kangn</t>
  </si>
  <si>
    <t xml:space="preserve">antar n2, ulekareng, dhapu kupi, lhoknga beton, pabrik roti nusa indah?, apotik jln mata ie, bengkeng muslim jln skarno hatta, </t>
  </si>
  <si>
    <t>jemput n2, ambil kartu nama, mbak mul, ulekareng: toko kain, kp jawa, toko bu riwa</t>
  </si>
  <si>
    <t>toko, tdr, dll</t>
  </si>
  <si>
    <t>permata, beli hp androi 1030, antar bahrol ule kareng, toko, tdr</t>
  </si>
  <si>
    <t xml:space="preserve">permata, </t>
  </si>
  <si>
    <t>php 10, drs, toko</t>
  </si>
  <si>
    <t>paj jamhur, nd, jemput n2, buat kartu nama bahrol, mbak jul, kp jawa, tmpt ris: ttg gps</t>
  </si>
  <si>
    <t>antar n2, tlp bahrol, tdr, pak jamhur: mau pulang kampung</t>
  </si>
  <si>
    <t>php, golek, nyuci, php</t>
  </si>
  <si>
    <t>mbak mul, tm kupi 0130, toko, tdr</t>
  </si>
  <si>
    <t>tdr, php, nhuci</t>
  </si>
  <si>
    <t>php, jemput n2, drs, mbak mul, toko, tlp bahrol, php, tdr</t>
  </si>
  <si>
    <t>daftar usahamaju.biz, antar n2 jam 915, php, tdr, php</t>
  </si>
  <si>
    <t>daftarkan usahamaju</t>
  </si>
  <si>
    <t>php 1030</t>
  </si>
  <si>
    <t>php, mbak mul? Cek ke bill mbak mul, php 1030</t>
  </si>
  <si>
    <t>internet, henny</t>
  </si>
  <si>
    <t>prposal bus, fatih: ambil rapor, prposal</t>
  </si>
  <si>
    <t>prpposal</t>
  </si>
  <si>
    <t>mabak mul: php bus, henny, drs</t>
  </si>
  <si>
    <t>internet: bus, drs, rproposal bus, tdr</t>
  </si>
  <si>
    <t>cari info bus, nyuci, cari info bus</t>
  </si>
  <si>
    <t>toko, php bus 12</t>
  </si>
  <si>
    <t>mbak mul, drs: nasgor blm ada, toko, php</t>
  </si>
  <si>
    <t>php, drs, php 1230</t>
  </si>
  <si>
    <t>tp aq sgt malu mlihat umurku dh bgini hrs jd istri mas..Mas pntsnya yg msh muda. Kl aq cm py limphan ksh syg yg tulus</t>
  </si>
  <si>
    <t>mas ap aq bs dtrima jd istri mas dg umurku yg sdh tua ini?</t>
  </si>
  <si>
    <t>sptnya aq bhagia sm mas</t>
  </si>
  <si>
    <t>php, dft domain bus, php</t>
  </si>
  <si>
    <t>nufana s/d 12, toko, php 1</t>
  </si>
  <si>
    <t>nufana</t>
  </si>
  <si>
    <t>php, tdr, mbak mul, nufana dgn bahrol</t>
  </si>
  <si>
    <t>bereskan rumah, cempaka, bus, bejing, nufana,irwan,pipin</t>
  </si>
  <si>
    <t>nyuci, php, maimun yahya antar uang I: 2jt</t>
  </si>
  <si>
    <t>php, mbak mul</t>
  </si>
  <si>
    <t xml:space="preserve">mbak mul, drs, </t>
  </si>
  <si>
    <t>ke lsm: calon</t>
  </si>
  <si>
    <t>p badar, syukri, abangnya, rizal,</t>
  </si>
  <si>
    <t>toko, php 1130</t>
  </si>
  <si>
    <t>pk jamhur: tentang perjalanan ke aceh selatan, mbak mul</t>
  </si>
  <si>
    <t>php 10, drs, php 12</t>
  </si>
  <si>
    <t>mas cpt2 nikah cr calon istri yg muda n bunda utk nanda biar nd ada yg buatkan sarapan dll dn maspn krjanya lbh fokus lg</t>
  </si>
  <si>
    <t>aq akui mas tipe lki2 yg ddambakan smua wanita, baik, sopan, prhatian npenyayang. Ttp mas tdk mempunyai komitment yg jlas sm aq. Hny krn mas baik d bagus tdk bearti mas tdk akn mnyakiti aq.</t>
  </si>
  <si>
    <t>aq syg sm mas.. I love u</t>
  </si>
  <si>
    <t>mas tdk mngharapkan aq lg..ap mas sdh bosan sm aq?</t>
  </si>
  <si>
    <t>Jd mas sunguh2 srius sm aq? Walapn umurku tdk muda lg n tdk bs py keturunan?</t>
  </si>
  <si>
    <t>Mas btulan suka sm aq..wlaupun umurku dh tua?</t>
  </si>
  <si>
    <t>gemuloh dgn p jamhur 430, toko, php nufana</t>
  </si>
  <si>
    <t>php bus, tdr 10, drs, php 3</t>
  </si>
  <si>
    <t>toko, php bus, nyuci</t>
  </si>
  <si>
    <t>php bus, tdr, nufana: php</t>
  </si>
  <si>
    <t>php kafe</t>
  </si>
  <si>
    <t>php, p rus: kasih tahu gagal, antar juicer, php</t>
  </si>
  <si>
    <t>nufana 10, toko</t>
  </si>
  <si>
    <t>php kafe, henny</t>
  </si>
  <si>
    <t>antar n2 ke mbak mul, nufana: traingi toke nufana , jemput n2, nufana 12, drs, toko</t>
  </si>
  <si>
    <t xml:space="preserve">php, nufana: php </t>
  </si>
  <si>
    <t>php nufana, tdr, php</t>
  </si>
  <si>
    <t>php, nufana: php</t>
  </si>
  <si>
    <t xml:space="preserve">nufana, toko, tdr, </t>
  </si>
  <si>
    <t>nyuci, nufana: dampping entry data12, toko</t>
  </si>
  <si>
    <t>numana 11, drs, toko</t>
  </si>
  <si>
    <t>kir, akte nanda, maestro</t>
  </si>
  <si>
    <t>php, tdr, catatan keuangan, fatih, toko</t>
  </si>
  <si>
    <t>nufana 10, toko, php 12</t>
  </si>
  <si>
    <t>makan siang 80, nd 34</t>
  </si>
  <si>
    <t>kfc</t>
  </si>
  <si>
    <t>nasgor 20, nas ptih 13, martabak 8</t>
  </si>
  <si>
    <t>php, drs, nyuci</t>
  </si>
  <si>
    <t>toko, antar n2 ke mabk mul, nufana: p jamhur</t>
  </si>
  <si>
    <t>php kafe, ummi tanoh abe tlp, fantasi, nufana: php</t>
  </si>
  <si>
    <t>php, sadddam husein tlp minta bantu data barang, php 1</t>
  </si>
  <si>
    <t>700 php</t>
  </si>
  <si>
    <t>php, drs, toko</t>
  </si>
  <si>
    <t>dedek spbu tlp lg</t>
  </si>
  <si>
    <t>Org pdiam skli bcara tajam stjam smbilu..Mnding spt aq sgt ht2 dlm bcra</t>
  </si>
  <si>
    <t>Aq bhagia kl mndgnr mas trtawa..tambh tindu jadinya</t>
  </si>
  <si>
    <t>Mas sbnayrnya stats kt ini apa? Pacaran, calon n tman sj</t>
  </si>
  <si>
    <t>setup scaner</t>
  </si>
  <si>
    <t>php company profile</t>
  </si>
  <si>
    <t>nufana: php, p jamhur; drs</t>
  </si>
  <si>
    <t>php , ganti saringan oli iniva</t>
  </si>
  <si>
    <t>php company profile, tdr, php</t>
  </si>
  <si>
    <t>toko, php, ibu kartini, php,  1130</t>
  </si>
  <si>
    <t>gedung sosial, suherman, zahra bangunan, lamnying: pangkas, toko, php</t>
  </si>
  <si>
    <t>nyuci, TM Kupi 1030, kampung jawa: antar bahrol, toko, php 130</t>
  </si>
  <si>
    <t>php: selesai php elektronik, drs, toko, tdr</t>
  </si>
  <si>
    <t>php, drs, php 1030</t>
  </si>
  <si>
    <t>drs, fatih, toko, henny, php, tdr, php</t>
  </si>
  <si>
    <t>musnahkan cd porn, toys</t>
  </si>
  <si>
    <t>mbak mul, herman sma1, drs, toko, php</t>
  </si>
  <si>
    <t>fatih, toko, php, tlp irwan bireun, php, henny, tdr, php, jemput n2</t>
  </si>
  <si>
    <t>php 1130</t>
  </si>
  <si>
    <t>php, jemput n2, nufana, toko, tdr</t>
  </si>
  <si>
    <t>uang cek wan lamreung, p usman, p rusdi</t>
  </si>
  <si>
    <t>tlp bahrol, pln, acehlink, pulsa henny</t>
  </si>
  <si>
    <t xml:space="preserve">bersihkan ruangan, </t>
  </si>
  <si>
    <t>gatsby</t>
  </si>
  <si>
    <t>keuangan, iklan ke serambi software, lahan</t>
  </si>
  <si>
    <t>antar n2, atm bri, fatih: daftarkan nd, toko, scan data personal di pc kasir, dll, tdr</t>
  </si>
  <si>
    <t>fatih, toko baju3x, keramik, papan bunga lamnyong, toko, dll, cempaka: ttg resep racik</t>
  </si>
  <si>
    <t>ibu kartini: dekat cut nun kofe, drs, toko, dll</t>
  </si>
  <si>
    <t>fatih, toko, henny, tdr, php, jemput n2</t>
  </si>
  <si>
    <t>rencanakan dbase cempaka di kertas 11, tdr</t>
  </si>
  <si>
    <t>php 100, tdr</t>
  </si>
  <si>
    <t>antar n2, geuceu, takziah p asli meninggal 27/12/14, toko</t>
  </si>
  <si>
    <t>Mas kangen bgt</t>
  </si>
  <si>
    <t>Aq syg sm mas</t>
  </si>
  <si>
    <t>cempaka 445, jemput n2, drs, toko, golek, sql</t>
  </si>
  <si>
    <t>sql 930, tdr 100, sql 200</t>
  </si>
  <si>
    <t>iklan aceh s/w utk serambi</t>
  </si>
  <si>
    <t>antar n2, serambi, potret, drs</t>
  </si>
  <si>
    <t>fatih, jumatan, toko, siapkan babiku, potret</t>
  </si>
  <si>
    <t>potreL training 6, jemput n2, drs, toko</t>
  </si>
  <si>
    <t>toko, dll, tdr</t>
  </si>
  <si>
    <t>sql,</t>
  </si>
  <si>
    <t>400 sql, tdr</t>
  </si>
  <si>
    <t xml:space="preserve">sql, rmh p jamhur, mbak mul, kp jawa: jemput bahrol, </t>
  </si>
  <si>
    <t>laouundri ketapang, mibo: makan mie, aceh hotel, kp jawa: antar bahrol</t>
  </si>
  <si>
    <t>aulia cempaka, p jamhr: jk zul sj pergi ke lsm, cek pajak, ke loudry, yg mau lihat pbc, koran, geuceu, potret</t>
  </si>
  <si>
    <t>xampp, loudry, finggersca</t>
  </si>
  <si>
    <t>drs: magrib, toko, sql, tdr 230, sql 04, tdr</t>
  </si>
  <si>
    <t>nyuci, henny, test figger scan</t>
  </si>
  <si>
    <t>sql, tdr</t>
  </si>
  <si>
    <t>fs, aceh kafe dg bahrol ttg fs</t>
  </si>
  <si>
    <t>aceh kafe</t>
  </si>
  <si>
    <t>drs, toko, fs 11, tdr 300, fs 4, tdr</t>
  </si>
  <si>
    <t xml:space="preserve">fs, loundry, tdr </t>
  </si>
  <si>
    <t xml:space="preserve">fs, </t>
  </si>
  <si>
    <t>kafe lamprit, toko, 1030 tdr</t>
  </si>
  <si>
    <t>fatih, loundry, tdr</t>
  </si>
  <si>
    <t>tdr, jemput n2, msj lamrit: jemput bahrol, mely loundry</t>
  </si>
  <si>
    <t>Mas dlkn mndptkn istri 1 agak kasar yg ke 2 baik n yg k 3 sm dg prtama nt yh k 4 dpt yg baik lg spt istri k2..itulah aq kt org2 aq baik hehe..memuji diri sendiri</t>
  </si>
  <si>
    <t>antar n2, loundry, golek</t>
  </si>
  <si>
    <t>fatih, bahrol tlp: ttg fingerscan di grandaceh, php loundry, tdr, php, tdr</t>
  </si>
  <si>
    <t>php, jemput n2, toko, bahrol datang: fscan</t>
  </si>
  <si>
    <t>0300 beres2</t>
  </si>
  <si>
    <t>bereskan ruang atas, tdr, tlp ida, tdr</t>
  </si>
  <si>
    <t>fatih, toko, bereskan ruangan, nufana: pak jamhur, p nas</t>
  </si>
  <si>
    <t>jemput n2, ulekareng: urut kaki nd, drs, toko, nyuci</t>
  </si>
  <si>
    <t>bahrol, php 9, tdr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</si>
</sst>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quot;Rp&quot;#,##0;&quot;(Rp&quot;#,##0\)"/>
  </numFmts>
  <fonts count="20" x14ac:knownFonts="1">
    <font>
      <sz val="10"/>
      <name val="Arial"/>
    </font>
    <font>
      <sz val="10"/>
      <name val="Arial"/>
      <family val="2"/>
    </font>
    <font>
      <sz val="10"/>
      <name val="Arial"/>
      <family val="2"/>
    </font>
    <font>
      <sz val="9"/>
      <color indexed="81"/>
      <name val="Tahoma"/>
      <family val="2"/>
    </font>
    <font>
      <b/>
      <sz val="9"/>
      <color indexed="81"/>
      <name val="Tahoma"/>
      <family val="2"/>
    </font>
    <font>
      <sz val="10"/>
      <color rgb="FFFF0000"/>
      <name val="Arial"/>
      <family val="2"/>
    </font>
    <font>
      <b/>
      <sz val="20"/>
      <color rgb="FFFF0000"/>
      <name val="Arial"/>
      <family val="2"/>
    </font>
    <font>
      <sz val="11"/>
      <color indexed="8"/>
      <name val="Calibri"/>
      <family val="2"/>
    </font>
    <font>
      <sz val="10"/>
      <color indexed="8"/>
      <name val="Arial"/>
      <family val="2"/>
    </font>
    <font>
      <u/>
      <sz val="10"/>
      <color theme="10"/>
      <name val="Arial"/>
      <family val="2"/>
    </font>
    <font>
      <sz val="8"/>
      <color rgb="FF4E5665"/>
      <name val="Tahoma"/>
      <family val="2"/>
    </font>
    <font>
      <sz val="22"/>
      <color rgb="FFFF0000"/>
      <name val="Arial"/>
      <family val="2"/>
    </font>
    <font>
      <sz val="28"/>
      <color rgb="FFFF0000"/>
      <name val="Arial"/>
      <family val="2"/>
    </font>
    <font>
      <sz val="10"/>
      <color rgb="FF7030A0"/>
      <name val="Jokerman"/>
      <family val="5"/>
    </font>
    <font>
      <sz val="11"/>
      <color rgb="FF7030A0"/>
      <name val="Jokerman"/>
      <family val="5"/>
    </font>
    <font>
      <b/>
      <sz val="10"/>
      <color rgb="FF7030A0"/>
      <name val="Jokerman"/>
      <family val="5"/>
    </font>
    <font>
      <sz val="14"/>
      <color rgb="FF000000"/>
      <name val="Times New Roman"/>
      <family val="1"/>
    </font>
    <font>
      <b/>
      <sz val="10"/>
      <name val="Arial"/>
      <family val="2"/>
    </font>
    <font>
      <b/>
      <sz val="10"/>
      <color rgb="FFFF0000"/>
      <name val="Arial"/>
      <family val="2"/>
    </font>
    <font>
      <sz val="8"/>
      <name val="Calibri"/>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0000"/>
        <bgColor indexed="64"/>
      </patternFill>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64"/>
      </bottom>
      <diagonal/>
    </border>
  </borders>
  <cellStyleXfs count="5">
    <xf numFmtId="0" fontId="0" fillId="0" borderId="0"/>
    <xf numFmtId="41" fontId="1" fillId="0" borderId="0" applyFont="0" applyFill="0" applyBorder="0" applyAlignment="0" applyProtection="0"/>
    <xf numFmtId="0" fontId="8" fillId="0" borderId="0"/>
    <xf numFmtId="0" fontId="8" fillId="0" borderId="0"/>
    <xf numFmtId="0" fontId="9" fillId="0" borderId="0" applyNumberFormat="0" applyFill="0" applyBorder="0" applyAlignment="0" applyProtection="0">
      <alignment vertical="top"/>
      <protection locked="0"/>
    </xf>
  </cellStyleXfs>
  <cellXfs count="56">
    <xf numFmtId="0" fontId="0" fillId="0" borderId="0" xfId="0"/>
    <xf numFmtId="0" fontId="0" fillId="2" borderId="0" xfId="0" applyFill="1"/>
    <xf numFmtId="0" fontId="2" fillId="0" borderId="0" xfId="0" applyFont="1"/>
    <xf numFmtId="0" fontId="5" fillId="0" borderId="0" xfId="0" applyFont="1"/>
    <xf numFmtId="14" fontId="0" fillId="0" borderId="0" xfId="0" applyNumberFormat="1"/>
    <xf numFmtId="0" fontId="5" fillId="3" borderId="0" xfId="0" applyFont="1" applyFill="1"/>
    <xf numFmtId="0" fontId="2" fillId="3" borderId="0" xfId="0" applyFont="1" applyFill="1"/>
    <xf numFmtId="0" fontId="6" fillId="0" borderId="0" xfId="0" applyFont="1"/>
    <xf numFmtId="0" fontId="0" fillId="3" borderId="0" xfId="0" applyFill="1"/>
    <xf numFmtId="41" fontId="0" fillId="0" borderId="0" xfId="1" applyFont="1" applyAlignment="1">
      <alignment horizontal="right"/>
    </xf>
    <xf numFmtId="14" fontId="2" fillId="0" borderId="0" xfId="0" applyNumberFormat="1" applyFont="1"/>
    <xf numFmtId="0" fontId="0" fillId="4" borderId="0" xfId="0" applyFill="1"/>
    <xf numFmtId="0" fontId="2" fillId="4" borderId="0" xfId="0" applyFont="1" applyFill="1"/>
    <xf numFmtId="0" fontId="0" fillId="0" borderId="0" xfId="0" applyAlignment="1">
      <alignment horizontal="center"/>
    </xf>
    <xf numFmtId="0" fontId="5" fillId="0" borderId="0" xfId="0" applyFont="1" applyFill="1"/>
    <xf numFmtId="0" fontId="1" fillId="0" borderId="0" xfId="0" applyFont="1"/>
    <xf numFmtId="1" fontId="0" fillId="0" borderId="0" xfId="0" applyNumberFormat="1"/>
    <xf numFmtId="0" fontId="7" fillId="5" borderId="1" xfId="2" applyFont="1" applyFill="1" applyBorder="1" applyAlignment="1">
      <alignment horizontal="center"/>
    </xf>
    <xf numFmtId="0" fontId="7" fillId="0" borderId="2" xfId="2" applyFont="1" applyFill="1" applyBorder="1" applyAlignment="1">
      <alignment horizontal="right" wrapText="1"/>
    </xf>
    <xf numFmtId="0" fontId="7" fillId="0" borderId="2" xfId="2" applyFont="1" applyFill="1" applyBorder="1" applyAlignment="1">
      <alignment wrapText="1"/>
    </xf>
    <xf numFmtId="164" fontId="7" fillId="0" borderId="2" xfId="2" applyNumberFormat="1" applyFont="1" applyFill="1" applyBorder="1" applyAlignment="1">
      <alignment horizontal="right" wrapText="1"/>
    </xf>
    <xf numFmtId="0" fontId="7" fillId="0" borderId="2" xfId="2" applyFont="1" applyFill="1" applyBorder="1" applyAlignment="1"/>
    <xf numFmtId="41" fontId="0" fillId="0" borderId="0" xfId="1" applyFont="1"/>
    <xf numFmtId="0" fontId="7" fillId="0" borderId="2" xfId="3" applyFont="1" applyFill="1" applyBorder="1" applyAlignment="1">
      <alignment horizontal="right" wrapText="1"/>
    </xf>
    <xf numFmtId="0" fontId="7" fillId="0" borderId="2" xfId="3" applyFont="1" applyFill="1" applyBorder="1" applyAlignment="1">
      <alignment wrapText="1"/>
    </xf>
    <xf numFmtId="164" fontId="7" fillId="0" borderId="2" xfId="3" applyNumberFormat="1" applyFont="1" applyFill="1" applyBorder="1" applyAlignment="1">
      <alignment horizontal="right" wrapText="1"/>
    </xf>
    <xf numFmtId="0" fontId="0" fillId="0" borderId="0" xfId="0" applyAlignment="1">
      <alignment horizontal="right"/>
    </xf>
    <xf numFmtId="0" fontId="0" fillId="0" borderId="0" xfId="0" quotePrefix="1"/>
    <xf numFmtId="0" fontId="0" fillId="0" borderId="0" xfId="0" applyAlignment="1">
      <alignment horizontal="left"/>
    </xf>
    <xf numFmtId="14" fontId="1" fillId="0" borderId="0" xfId="0" applyNumberFormat="1" applyFont="1"/>
    <xf numFmtId="0" fontId="0" fillId="0" borderId="3" xfId="0" applyBorder="1"/>
    <xf numFmtId="0" fontId="9" fillId="0" borderId="0" xfId="4" applyAlignment="1" applyProtection="1"/>
    <xf numFmtId="0" fontId="10" fillId="0" borderId="0" xfId="0" applyFont="1"/>
    <xf numFmtId="0" fontId="11" fillId="0" borderId="0" xfId="0" applyFont="1"/>
    <xf numFmtId="0" fontId="12" fillId="0" borderId="0" xfId="0" applyFont="1"/>
    <xf numFmtId="16" fontId="0" fillId="0" borderId="0" xfId="0" applyNumberFormat="1"/>
    <xf numFmtId="41" fontId="0" fillId="0" borderId="0" xfId="0" applyNumberFormat="1"/>
    <xf numFmtId="0" fontId="13" fillId="0" borderId="0" xfId="0" applyFont="1"/>
    <xf numFmtId="0" fontId="14" fillId="0" borderId="0" xfId="0" applyFont="1"/>
    <xf numFmtId="0" fontId="13" fillId="0" borderId="0" xfId="0" applyFont="1" applyAlignment="1">
      <alignment horizontal="center"/>
    </xf>
    <xf numFmtId="0" fontId="15" fillId="0" borderId="0" xfId="0" applyFont="1"/>
    <xf numFmtId="0" fontId="16" fillId="0" borderId="0" xfId="0" applyFont="1"/>
    <xf numFmtId="41" fontId="1" fillId="0" borderId="0" xfId="1" applyFont="1"/>
    <xf numFmtId="0" fontId="5" fillId="0" borderId="0" xfId="0" quotePrefix="1" applyFont="1"/>
    <xf numFmtId="0" fontId="17" fillId="0" borderId="0" xfId="0" applyFont="1"/>
    <xf numFmtId="0" fontId="0" fillId="0" borderId="0" xfId="0" applyFill="1"/>
    <xf numFmtId="0" fontId="1" fillId="0" borderId="0" xfId="0" applyFont="1" applyFill="1"/>
    <xf numFmtId="0" fontId="9" fillId="0" borderId="0" xfId="4" applyFill="1" applyAlignment="1" applyProtection="1"/>
    <xf numFmtId="0" fontId="1" fillId="0" borderId="0" xfId="0" quotePrefix="1" applyFont="1"/>
    <xf numFmtId="14" fontId="1" fillId="0" borderId="0" xfId="0" quotePrefix="1" applyNumberFormat="1" applyFont="1"/>
    <xf numFmtId="20" fontId="0" fillId="0" borderId="0" xfId="0" applyNumberFormat="1"/>
    <xf numFmtId="21" fontId="0" fillId="0" borderId="0" xfId="0" applyNumberFormat="1"/>
    <xf numFmtId="0" fontId="1" fillId="0" borderId="0" xfId="0" applyFont="1" applyAlignment="1">
      <alignment horizontal="right"/>
    </xf>
    <xf numFmtId="22" fontId="0" fillId="0" borderId="0" xfId="0" applyNumberFormat="1"/>
    <xf numFmtId="0" fontId="18" fillId="0" borderId="0" xfId="0" applyFont="1"/>
    <xf numFmtId="41" fontId="19" fillId="0" borderId="0" xfId="1" applyFont="1"/>
  </cellXfs>
  <cellStyles count="5">
    <cellStyle name="Comma [0]" xfId="1" builtinId="6"/>
    <cellStyle name="Hyperlink" xfId="4" builtinId="8"/>
    <cellStyle name="Normal" xfId="0" builtinId="0"/>
    <cellStyle name="Normal_ngaji" xfId="3"/>
    <cellStyle name="Normal_Sheet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285750</xdr:colOff>
      <xdr:row>210</xdr:row>
      <xdr:rowOff>38100</xdr:rowOff>
    </xdr:from>
    <xdr:to>
      <xdr:col>7</xdr:col>
      <xdr:colOff>400050</xdr:colOff>
      <xdr:row>210</xdr:row>
      <xdr:rowOff>142875</xdr:rowOff>
    </xdr:to>
    <xdr:sp macro="" textlink="">
      <xdr:nvSpPr>
        <xdr:cNvPr id="2" name="Rectangle 1"/>
        <xdr:cNvSpPr/>
      </xdr:nvSpPr>
      <xdr:spPr>
        <a:xfrm>
          <a:off x="4305300" y="31613475"/>
          <a:ext cx="114300" cy="104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7</xdr:col>
      <xdr:colOff>447675</xdr:colOff>
      <xdr:row>210</xdr:row>
      <xdr:rowOff>47625</xdr:rowOff>
    </xdr:from>
    <xdr:to>
      <xdr:col>7</xdr:col>
      <xdr:colOff>552450</xdr:colOff>
      <xdr:row>210</xdr:row>
      <xdr:rowOff>142875</xdr:rowOff>
    </xdr:to>
    <xdr:sp macro="" textlink="">
      <xdr:nvSpPr>
        <xdr:cNvPr id="4" name="Rectangle 3"/>
        <xdr:cNvSpPr/>
      </xdr:nvSpPr>
      <xdr:spPr>
        <a:xfrm>
          <a:off x="4467225" y="31623000"/>
          <a:ext cx="104775" cy="952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8</xdr:col>
      <xdr:colOff>0</xdr:colOff>
      <xdr:row>210</xdr:row>
      <xdr:rowOff>38100</xdr:rowOff>
    </xdr:from>
    <xdr:to>
      <xdr:col>8</xdr:col>
      <xdr:colOff>133350</xdr:colOff>
      <xdr:row>210</xdr:row>
      <xdr:rowOff>142875</xdr:rowOff>
    </xdr:to>
    <xdr:sp macro="" textlink="">
      <xdr:nvSpPr>
        <xdr:cNvPr id="5" name="Rectangle 4"/>
        <xdr:cNvSpPr/>
      </xdr:nvSpPr>
      <xdr:spPr>
        <a:xfrm>
          <a:off x="4629150" y="31613475"/>
          <a:ext cx="133350" cy="104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8</xdr:col>
      <xdr:colOff>219075</xdr:colOff>
      <xdr:row>210</xdr:row>
      <xdr:rowOff>38100</xdr:rowOff>
    </xdr:from>
    <xdr:to>
      <xdr:col>8</xdr:col>
      <xdr:colOff>323850</xdr:colOff>
      <xdr:row>210</xdr:row>
      <xdr:rowOff>142875</xdr:rowOff>
    </xdr:to>
    <xdr:sp macro="" textlink="">
      <xdr:nvSpPr>
        <xdr:cNvPr id="7" name="Rectangle 6"/>
        <xdr:cNvSpPr/>
      </xdr:nvSpPr>
      <xdr:spPr>
        <a:xfrm>
          <a:off x="4848225" y="31613475"/>
          <a:ext cx="104775" cy="104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enyakitkolesterol.or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8" Type="http://schemas.openxmlformats.org/officeDocument/2006/relationships/hyperlink" Target="http://terbaikwebhosting.com/" TargetMode="External"/><Relationship Id="rId13" Type="http://schemas.openxmlformats.org/officeDocument/2006/relationships/hyperlink" Target="http://www.neohoster.com/" TargetMode="External"/><Relationship Id="rId18" Type="http://schemas.openxmlformats.org/officeDocument/2006/relationships/hyperlink" Target="http://www.masterweb.net/" TargetMode="External"/><Relationship Id="rId3" Type="http://schemas.openxmlformats.org/officeDocument/2006/relationships/hyperlink" Target="javascript:void(0);" TargetMode="External"/><Relationship Id="rId7" Type="http://schemas.openxmlformats.org/officeDocument/2006/relationships/hyperlink" Target="http://idwebhost.com/" TargetMode="External"/><Relationship Id="rId12" Type="http://schemas.openxmlformats.org/officeDocument/2006/relationships/hyperlink" Target="http://www.hostpojok.com/" TargetMode="External"/><Relationship Id="rId17" Type="http://schemas.openxmlformats.org/officeDocument/2006/relationships/hyperlink" Target="http://rumahhosting.com/" TargetMode="External"/><Relationship Id="rId2" Type="http://schemas.openxmlformats.org/officeDocument/2006/relationships/hyperlink" Target="http://www.jakartawebhosting.com/?gclid=CJfgoN6-wLkCFVF14god9x8AoA" TargetMode="External"/><Relationship Id="rId16" Type="http://schemas.openxmlformats.org/officeDocument/2006/relationships/hyperlink" Target="http://www.jagoanhosting.com/?idev_id=2137" TargetMode="External"/><Relationship Id="rId20" Type="http://schemas.openxmlformats.org/officeDocument/2006/relationships/printerSettings" Target="../printerSettings/printerSettings5.bin"/><Relationship Id="rId1" Type="http://schemas.openxmlformats.org/officeDocument/2006/relationships/hyperlink" Target="http://www.indowebsite.net/hosting/web-hosting" TargetMode="External"/><Relationship Id="rId6" Type="http://schemas.openxmlformats.org/officeDocument/2006/relationships/hyperlink" Target="http://www.ardhosting.com/" TargetMode="External"/><Relationship Id="rId11" Type="http://schemas.openxmlformats.org/officeDocument/2006/relationships/hyperlink" Target="http://www.idebagus.com/" TargetMode="External"/><Relationship Id="rId5" Type="http://schemas.openxmlformats.org/officeDocument/2006/relationships/hyperlink" Target="https://www.qwords.com/" TargetMode="External"/><Relationship Id="rId15" Type="http://schemas.openxmlformats.org/officeDocument/2006/relationships/hyperlink" Target="https://member.jogjahost.com/cart.php?a=add&amp;pid=265" TargetMode="External"/><Relationship Id="rId10" Type="http://schemas.openxmlformats.org/officeDocument/2006/relationships/hyperlink" Target="http://www.eazysmart.com/" TargetMode="External"/><Relationship Id="rId19" Type="http://schemas.openxmlformats.org/officeDocument/2006/relationships/hyperlink" Target="http://www.dracoola.com/linuxhosting.php" TargetMode="External"/><Relationship Id="rId4" Type="http://schemas.openxmlformats.org/officeDocument/2006/relationships/hyperlink" Target="http://www.plasahosting.com/hostingmurah.php" TargetMode="External"/><Relationship Id="rId9" Type="http://schemas.openxmlformats.org/officeDocument/2006/relationships/hyperlink" Target="http://www.pasarhosting.com/" TargetMode="External"/><Relationship Id="rId14" Type="http://schemas.openxmlformats.org/officeDocument/2006/relationships/hyperlink" Target="https://masterkey.masterweb.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79"/>
  <sheetViews>
    <sheetView tabSelected="1" topLeftCell="A5882" zoomScale="80" zoomScaleNormal="80" workbookViewId="0">
      <selection activeCell="F5908" sqref="F5908"/>
    </sheetView>
  </sheetViews>
  <sheetFormatPr defaultRowHeight="12.75" x14ac:dyDescent="0.2"/>
  <cols>
    <col min="1" max="1" width="1.85546875" customWidth="1"/>
    <col min="2" max="4" width="3.42578125" bestFit="1" customWidth="1"/>
    <col min="5" max="5" width="3.140625" bestFit="1" customWidth="1"/>
    <col min="12" max="12" width="12.28515625" bestFit="1" customWidth="1"/>
    <col min="14" max="15" width="10.85546875" bestFit="1" customWidth="1"/>
    <col min="16" max="17" width="13.42578125" bestFit="1" customWidth="1"/>
    <col min="18" max="18" width="14.5703125" customWidth="1"/>
  </cols>
  <sheetData>
    <row r="2" spans="2:12" x14ac:dyDescent="0.2">
      <c r="B2">
        <v>24</v>
      </c>
      <c r="C2">
        <v>1</v>
      </c>
      <c r="D2">
        <v>11</v>
      </c>
      <c r="E2" t="s">
        <v>0</v>
      </c>
      <c r="F2" t="s">
        <v>1</v>
      </c>
      <c r="K2" t="s">
        <v>7</v>
      </c>
      <c r="L2">
        <v>10</v>
      </c>
    </row>
    <row r="3" spans="2:12" x14ac:dyDescent="0.2">
      <c r="K3" t="s">
        <v>8</v>
      </c>
      <c r="L3">
        <v>10</v>
      </c>
    </row>
    <row r="4" spans="2:12" x14ac:dyDescent="0.2">
      <c r="E4" t="s">
        <v>2</v>
      </c>
      <c r="F4" t="s">
        <v>3</v>
      </c>
    </row>
    <row r="5" spans="2:12" x14ac:dyDescent="0.2">
      <c r="E5" t="s">
        <v>2</v>
      </c>
      <c r="F5" t="s">
        <v>4</v>
      </c>
    </row>
    <row r="6" spans="2:12" x14ac:dyDescent="0.2">
      <c r="E6" t="s">
        <v>5</v>
      </c>
      <c r="F6" t="s">
        <v>6</v>
      </c>
    </row>
    <row r="8" spans="2:12" x14ac:dyDescent="0.2">
      <c r="B8">
        <v>25</v>
      </c>
      <c r="C8">
        <v>1</v>
      </c>
      <c r="D8">
        <v>11</v>
      </c>
      <c r="E8" t="s">
        <v>0</v>
      </c>
      <c r="F8" t="s">
        <v>9</v>
      </c>
    </row>
    <row r="9" spans="2:12" x14ac:dyDescent="0.2">
      <c r="E9" t="s">
        <v>2</v>
      </c>
      <c r="F9" t="s">
        <v>10</v>
      </c>
    </row>
    <row r="10" spans="2:12" x14ac:dyDescent="0.2">
      <c r="E10" t="s">
        <v>2</v>
      </c>
      <c r="F10" t="s">
        <v>11</v>
      </c>
    </row>
    <row r="11" spans="2:12" x14ac:dyDescent="0.2">
      <c r="E11" t="s">
        <v>12</v>
      </c>
      <c r="F11" t="s">
        <v>13</v>
      </c>
    </row>
    <row r="25" spans="2:6" x14ac:dyDescent="0.2">
      <c r="B25">
        <v>15</v>
      </c>
      <c r="C25">
        <v>3</v>
      </c>
      <c r="D25">
        <v>11</v>
      </c>
      <c r="E25" t="s">
        <v>0</v>
      </c>
      <c r="F25" t="s">
        <v>14</v>
      </c>
    </row>
    <row r="26" spans="2:6" x14ac:dyDescent="0.2">
      <c r="E26" t="s">
        <v>15</v>
      </c>
      <c r="F26" t="s">
        <v>16</v>
      </c>
    </row>
    <row r="27" spans="2:6" x14ac:dyDescent="0.2">
      <c r="E27" t="s">
        <v>15</v>
      </c>
      <c r="F27" t="s">
        <v>17</v>
      </c>
    </row>
    <row r="28" spans="2:6" x14ac:dyDescent="0.2">
      <c r="E28" t="s">
        <v>18</v>
      </c>
      <c r="F28" t="s">
        <v>19</v>
      </c>
    </row>
    <row r="30" spans="2:6" x14ac:dyDescent="0.2">
      <c r="B30">
        <v>16</v>
      </c>
      <c r="C30">
        <v>3</v>
      </c>
      <c r="D30">
        <v>11</v>
      </c>
      <c r="E30" t="s">
        <v>0</v>
      </c>
      <c r="F30" t="s">
        <v>20</v>
      </c>
    </row>
    <row r="31" spans="2:6" x14ac:dyDescent="0.2">
      <c r="E31" t="s">
        <v>15</v>
      </c>
      <c r="F31" t="s">
        <v>25</v>
      </c>
    </row>
    <row r="32" spans="2:6" x14ac:dyDescent="0.2">
      <c r="E32" t="s">
        <v>2</v>
      </c>
      <c r="F32" t="s">
        <v>24</v>
      </c>
    </row>
    <row r="33" spans="2:13" x14ac:dyDescent="0.2">
      <c r="E33" t="s">
        <v>12</v>
      </c>
      <c r="F33" t="s">
        <v>23</v>
      </c>
      <c r="M33" t="s">
        <v>33</v>
      </c>
    </row>
    <row r="35" spans="2:13" x14ac:dyDescent="0.2">
      <c r="B35">
        <v>17</v>
      </c>
      <c r="C35">
        <v>3</v>
      </c>
      <c r="D35">
        <v>11</v>
      </c>
      <c r="E35" t="s">
        <v>21</v>
      </c>
      <c r="F35" t="s">
        <v>22</v>
      </c>
    </row>
    <row r="36" spans="2:13" x14ac:dyDescent="0.2">
      <c r="E36" t="s">
        <v>21</v>
      </c>
      <c r="F36" t="s">
        <v>30</v>
      </c>
    </row>
    <row r="37" spans="2:13" x14ac:dyDescent="0.2">
      <c r="E37" t="s">
        <v>15</v>
      </c>
      <c r="F37" t="s">
        <v>14</v>
      </c>
    </row>
    <row r="38" spans="2:13" x14ac:dyDescent="0.2">
      <c r="E38" t="s">
        <v>15</v>
      </c>
      <c r="F38" t="s">
        <v>20</v>
      </c>
    </row>
    <row r="39" spans="2:13" x14ac:dyDescent="0.2">
      <c r="E39" t="s">
        <v>18</v>
      </c>
      <c r="F39" t="s">
        <v>29</v>
      </c>
    </row>
    <row r="41" spans="2:13" x14ac:dyDescent="0.2">
      <c r="B41">
        <v>18</v>
      </c>
      <c r="C41">
        <v>3</v>
      </c>
      <c r="D41">
        <v>11</v>
      </c>
      <c r="E41" t="s">
        <v>0</v>
      </c>
      <c r="F41" t="s">
        <v>26</v>
      </c>
    </row>
    <row r="42" spans="2:13" x14ac:dyDescent="0.2">
      <c r="E42" t="s">
        <v>15</v>
      </c>
      <c r="F42" t="s">
        <v>27</v>
      </c>
    </row>
    <row r="43" spans="2:13" x14ac:dyDescent="0.2">
      <c r="E43" t="s">
        <v>15</v>
      </c>
      <c r="F43" t="s">
        <v>28</v>
      </c>
    </row>
    <row r="44" spans="2:13" x14ac:dyDescent="0.2">
      <c r="E44" t="s">
        <v>18</v>
      </c>
      <c r="F44" t="s">
        <v>31</v>
      </c>
    </row>
    <row r="46" spans="2:13" x14ac:dyDescent="0.2">
      <c r="B46">
        <v>19</v>
      </c>
      <c r="C46">
        <v>3</v>
      </c>
      <c r="D46">
        <v>11</v>
      </c>
      <c r="E46" t="s">
        <v>0</v>
      </c>
      <c r="F46" t="s">
        <v>17</v>
      </c>
    </row>
    <row r="47" spans="2:13" x14ac:dyDescent="0.2">
      <c r="E47" t="s">
        <v>15</v>
      </c>
      <c r="F47" t="s">
        <v>32</v>
      </c>
    </row>
    <row r="48" spans="2:13" x14ac:dyDescent="0.2">
      <c r="E48" t="s">
        <v>15</v>
      </c>
      <c r="F48" t="s">
        <v>34</v>
      </c>
    </row>
    <row r="49" spans="2:6" x14ac:dyDescent="0.2">
      <c r="E49" t="s">
        <v>18</v>
      </c>
      <c r="F49" t="s">
        <v>35</v>
      </c>
    </row>
    <row r="51" spans="2:6" x14ac:dyDescent="0.2">
      <c r="B51">
        <v>20</v>
      </c>
      <c r="C51">
        <v>3</v>
      </c>
      <c r="D51">
        <v>11</v>
      </c>
      <c r="E51" t="s">
        <v>0</v>
      </c>
      <c r="F51" t="s">
        <v>20</v>
      </c>
    </row>
    <row r="52" spans="2:6" x14ac:dyDescent="0.2">
      <c r="E52" t="s">
        <v>15</v>
      </c>
      <c r="F52" t="s">
        <v>14</v>
      </c>
    </row>
    <row r="53" spans="2:6" x14ac:dyDescent="0.2">
      <c r="E53" t="s">
        <v>15</v>
      </c>
      <c r="F53" t="s">
        <v>36</v>
      </c>
    </row>
    <row r="54" spans="2:6" x14ac:dyDescent="0.2">
      <c r="E54" t="s">
        <v>18</v>
      </c>
      <c r="F54" t="s">
        <v>37</v>
      </c>
    </row>
    <row r="56" spans="2:6" x14ac:dyDescent="0.2">
      <c r="B56">
        <v>21</v>
      </c>
      <c r="C56">
        <v>3</v>
      </c>
      <c r="D56">
        <v>11</v>
      </c>
      <c r="E56" t="s">
        <v>0</v>
      </c>
      <c r="F56" t="s">
        <v>38</v>
      </c>
    </row>
    <row r="57" spans="2:6" x14ac:dyDescent="0.2">
      <c r="E57" t="s">
        <v>15</v>
      </c>
      <c r="F57" t="s">
        <v>39</v>
      </c>
    </row>
    <row r="58" spans="2:6" x14ac:dyDescent="0.2">
      <c r="E58" t="s">
        <v>15</v>
      </c>
      <c r="F58" t="s">
        <v>40</v>
      </c>
    </row>
    <row r="59" spans="2:6" x14ac:dyDescent="0.2">
      <c r="E59" t="s">
        <v>18</v>
      </c>
      <c r="F59" t="s">
        <v>41</v>
      </c>
    </row>
    <row r="61" spans="2:6" x14ac:dyDescent="0.2">
      <c r="B61">
        <v>22</v>
      </c>
      <c r="C61">
        <v>3</v>
      </c>
      <c r="D61">
        <v>11</v>
      </c>
      <c r="E61" t="s">
        <v>0</v>
      </c>
      <c r="F61" t="s">
        <v>42</v>
      </c>
    </row>
    <row r="62" spans="2:6" x14ac:dyDescent="0.2">
      <c r="E62" t="s">
        <v>15</v>
      </c>
      <c r="F62" t="s">
        <v>44</v>
      </c>
    </row>
    <row r="63" spans="2:6" x14ac:dyDescent="0.2">
      <c r="E63" t="s">
        <v>15</v>
      </c>
      <c r="F63" t="s">
        <v>43</v>
      </c>
    </row>
    <row r="64" spans="2:6" x14ac:dyDescent="0.2">
      <c r="E64" t="s">
        <v>18</v>
      </c>
      <c r="F64" t="s">
        <v>29</v>
      </c>
    </row>
    <row r="66" spans="2:6" x14ac:dyDescent="0.2">
      <c r="B66">
        <v>23</v>
      </c>
      <c r="C66">
        <v>3</v>
      </c>
      <c r="D66">
        <v>11</v>
      </c>
      <c r="E66" t="s">
        <v>0</v>
      </c>
      <c r="F66" t="s">
        <v>20</v>
      </c>
    </row>
    <row r="67" spans="2:6" x14ac:dyDescent="0.2">
      <c r="E67" t="s">
        <v>15</v>
      </c>
      <c r="F67" t="s">
        <v>46</v>
      </c>
    </row>
    <row r="68" spans="2:6" x14ac:dyDescent="0.2">
      <c r="E68" t="s">
        <v>15</v>
      </c>
      <c r="F68" s="1" t="s">
        <v>45</v>
      </c>
    </row>
    <row r="69" spans="2:6" x14ac:dyDescent="0.2">
      <c r="E69" t="s">
        <v>18</v>
      </c>
      <c r="F69" t="s">
        <v>47</v>
      </c>
    </row>
    <row r="71" spans="2:6" x14ac:dyDescent="0.2">
      <c r="B71">
        <v>24</v>
      </c>
      <c r="C71">
        <v>3</v>
      </c>
      <c r="D71">
        <v>11</v>
      </c>
      <c r="E71" t="s">
        <v>0</v>
      </c>
      <c r="F71" t="s">
        <v>20</v>
      </c>
    </row>
    <row r="72" spans="2:6" x14ac:dyDescent="0.2">
      <c r="E72" t="s">
        <v>15</v>
      </c>
      <c r="F72" t="s">
        <v>48</v>
      </c>
    </row>
    <row r="73" spans="2:6" x14ac:dyDescent="0.2">
      <c r="E73" t="s">
        <v>15</v>
      </c>
      <c r="F73" t="s">
        <v>57</v>
      </c>
    </row>
    <row r="74" spans="2:6" x14ac:dyDescent="0.2">
      <c r="E74" t="s">
        <v>18</v>
      </c>
      <c r="F74" t="s">
        <v>58</v>
      </c>
    </row>
    <row r="76" spans="2:6" x14ac:dyDescent="0.2">
      <c r="B76">
        <v>25</v>
      </c>
      <c r="C76">
        <v>3</v>
      </c>
      <c r="D76">
        <v>11</v>
      </c>
      <c r="E76" t="s">
        <v>0</v>
      </c>
      <c r="F76" t="s">
        <v>49</v>
      </c>
    </row>
    <row r="77" spans="2:6" x14ac:dyDescent="0.2">
      <c r="E77" t="s">
        <v>15</v>
      </c>
      <c r="F77" t="s">
        <v>50</v>
      </c>
    </row>
    <row r="78" spans="2:6" x14ac:dyDescent="0.2">
      <c r="E78" t="s">
        <v>15</v>
      </c>
      <c r="F78" t="s">
        <v>51</v>
      </c>
    </row>
    <row r="79" spans="2:6" x14ac:dyDescent="0.2">
      <c r="E79" t="s">
        <v>18</v>
      </c>
      <c r="F79" t="s">
        <v>52</v>
      </c>
    </row>
    <row r="81" spans="2:11" x14ac:dyDescent="0.2">
      <c r="B81">
        <v>26</v>
      </c>
      <c r="C81">
        <v>3</v>
      </c>
      <c r="D81">
        <v>11</v>
      </c>
      <c r="E81" t="s">
        <v>0</v>
      </c>
      <c r="F81" t="s">
        <v>53</v>
      </c>
    </row>
    <row r="82" spans="2:11" x14ac:dyDescent="0.2">
      <c r="E82" t="s">
        <v>0</v>
      </c>
      <c r="F82" t="s">
        <v>54</v>
      </c>
    </row>
    <row r="83" spans="2:11" x14ac:dyDescent="0.2">
      <c r="E83" t="s">
        <v>15</v>
      </c>
      <c r="F83" t="s">
        <v>55</v>
      </c>
    </row>
    <row r="84" spans="2:11" x14ac:dyDescent="0.2">
      <c r="E84" t="s">
        <v>15</v>
      </c>
      <c r="F84" t="s">
        <v>56</v>
      </c>
    </row>
    <row r="85" spans="2:11" x14ac:dyDescent="0.2">
      <c r="E85" t="s">
        <v>18</v>
      </c>
      <c r="F85" t="s">
        <v>59</v>
      </c>
    </row>
    <row r="87" spans="2:11" x14ac:dyDescent="0.2">
      <c r="B87">
        <v>27</v>
      </c>
      <c r="C87">
        <v>3</v>
      </c>
      <c r="D87">
        <v>11</v>
      </c>
      <c r="E87" t="s">
        <v>0</v>
      </c>
      <c r="F87" t="s">
        <v>60</v>
      </c>
    </row>
    <row r="88" spans="2:11" x14ac:dyDescent="0.2">
      <c r="E88" t="s">
        <v>15</v>
      </c>
      <c r="F88" t="s">
        <v>61</v>
      </c>
    </row>
    <row r="89" spans="2:11" x14ac:dyDescent="0.2">
      <c r="E89" t="s">
        <v>15</v>
      </c>
      <c r="F89" t="s">
        <v>62</v>
      </c>
    </row>
    <row r="90" spans="2:11" x14ac:dyDescent="0.2">
      <c r="E90" t="s">
        <v>18</v>
      </c>
      <c r="F90" t="s">
        <v>63</v>
      </c>
    </row>
    <row r="92" spans="2:11" x14ac:dyDescent="0.2">
      <c r="B92">
        <v>28</v>
      </c>
      <c r="C92">
        <v>3</v>
      </c>
      <c r="D92">
        <v>11</v>
      </c>
      <c r="E92" t="s">
        <v>0</v>
      </c>
      <c r="F92" t="s">
        <v>64</v>
      </c>
    </row>
    <row r="93" spans="2:11" x14ac:dyDescent="0.2">
      <c r="E93" t="s">
        <v>15</v>
      </c>
      <c r="F93" t="s">
        <v>65</v>
      </c>
      <c r="K93" t="s">
        <v>68</v>
      </c>
    </row>
    <row r="94" spans="2:11" x14ac:dyDescent="0.2">
      <c r="E94" t="s">
        <v>15</v>
      </c>
      <c r="F94" t="s">
        <v>66</v>
      </c>
    </row>
    <row r="95" spans="2:11" x14ac:dyDescent="0.2">
      <c r="E95" t="s">
        <v>18</v>
      </c>
      <c r="F95" t="s">
        <v>67</v>
      </c>
    </row>
    <row r="97" spans="2:6" x14ac:dyDescent="0.2">
      <c r="B97">
        <v>29</v>
      </c>
      <c r="C97">
        <v>3</v>
      </c>
      <c r="D97">
        <v>11</v>
      </c>
      <c r="E97" t="s">
        <v>21</v>
      </c>
      <c r="F97" t="s">
        <v>69</v>
      </c>
    </row>
    <row r="98" spans="2:6" x14ac:dyDescent="0.2">
      <c r="E98" t="s">
        <v>2</v>
      </c>
      <c r="F98" t="s">
        <v>70</v>
      </c>
    </row>
    <row r="99" spans="2:6" x14ac:dyDescent="0.2">
      <c r="E99" t="s">
        <v>2</v>
      </c>
      <c r="F99" t="s">
        <v>71</v>
      </c>
    </row>
    <row r="100" spans="2:6" x14ac:dyDescent="0.2">
      <c r="E100" t="s">
        <v>12</v>
      </c>
      <c r="F100" t="s">
        <v>72</v>
      </c>
    </row>
    <row r="102" spans="2:6" x14ac:dyDescent="0.2">
      <c r="B102">
        <v>30</v>
      </c>
      <c r="C102">
        <v>3</v>
      </c>
      <c r="D102">
        <v>11</v>
      </c>
      <c r="E102" t="s">
        <v>21</v>
      </c>
      <c r="F102" t="s">
        <v>73</v>
      </c>
    </row>
    <row r="103" spans="2:6" x14ac:dyDescent="0.2">
      <c r="E103" t="s">
        <v>15</v>
      </c>
      <c r="F103" t="s">
        <v>74</v>
      </c>
    </row>
    <row r="104" spans="2:6" x14ac:dyDescent="0.2">
      <c r="E104" t="s">
        <v>15</v>
      </c>
      <c r="F104" t="s">
        <v>75</v>
      </c>
    </row>
    <row r="105" spans="2:6" x14ac:dyDescent="0.2">
      <c r="E105" t="s">
        <v>18</v>
      </c>
      <c r="F105" t="s">
        <v>76</v>
      </c>
    </row>
    <row r="107" spans="2:6" x14ac:dyDescent="0.2">
      <c r="B107">
        <v>31</v>
      </c>
      <c r="C107">
        <v>3</v>
      </c>
      <c r="D107">
        <v>11</v>
      </c>
      <c r="E107" t="s">
        <v>21</v>
      </c>
      <c r="F107" t="s">
        <v>77</v>
      </c>
    </row>
    <row r="108" spans="2:6" x14ac:dyDescent="0.2">
      <c r="E108" t="s">
        <v>2</v>
      </c>
      <c r="F108" s="1" t="s">
        <v>80</v>
      </c>
    </row>
    <row r="109" spans="2:6" x14ac:dyDescent="0.2">
      <c r="E109" t="s">
        <v>2</v>
      </c>
      <c r="F109" t="s">
        <v>78</v>
      </c>
    </row>
    <row r="110" spans="2:6" x14ac:dyDescent="0.2">
      <c r="E110" t="s">
        <v>12</v>
      </c>
      <c r="F110" t="s">
        <v>79</v>
      </c>
    </row>
    <row r="112" spans="2:6" x14ac:dyDescent="0.2">
      <c r="B112">
        <v>1</v>
      </c>
      <c r="C112">
        <v>4</v>
      </c>
      <c r="D112">
        <v>11</v>
      </c>
      <c r="E112" t="s">
        <v>21</v>
      </c>
      <c r="F112" t="s">
        <v>81</v>
      </c>
    </row>
    <row r="113" spans="2:6" x14ac:dyDescent="0.2">
      <c r="E113" t="s">
        <v>15</v>
      </c>
      <c r="F113" t="s">
        <v>82</v>
      </c>
    </row>
    <row r="114" spans="2:6" x14ac:dyDescent="0.2">
      <c r="E114" t="s">
        <v>15</v>
      </c>
      <c r="F114" t="s">
        <v>83</v>
      </c>
    </row>
    <row r="115" spans="2:6" x14ac:dyDescent="0.2">
      <c r="E115" t="s">
        <v>18</v>
      </c>
      <c r="F115" t="s">
        <v>84</v>
      </c>
    </row>
    <row r="117" spans="2:6" x14ac:dyDescent="0.2">
      <c r="B117">
        <v>2</v>
      </c>
      <c r="C117">
        <v>4</v>
      </c>
      <c r="E117" t="s">
        <v>0</v>
      </c>
      <c r="F117" t="s">
        <v>20</v>
      </c>
    </row>
    <row r="118" spans="2:6" x14ac:dyDescent="0.2">
      <c r="E118" t="s">
        <v>15</v>
      </c>
      <c r="F118" t="s">
        <v>17</v>
      </c>
    </row>
    <row r="119" spans="2:6" x14ac:dyDescent="0.2">
      <c r="E119" t="s">
        <v>15</v>
      </c>
      <c r="F119" t="s">
        <v>90</v>
      </c>
    </row>
    <row r="120" spans="2:6" x14ac:dyDescent="0.2">
      <c r="E120" t="s">
        <v>18</v>
      </c>
      <c r="F120" t="s">
        <v>85</v>
      </c>
    </row>
    <row r="122" spans="2:6" x14ac:dyDescent="0.2">
      <c r="B122">
        <v>3</v>
      </c>
      <c r="E122" t="s">
        <v>86</v>
      </c>
      <c r="F122" t="s">
        <v>17</v>
      </c>
    </row>
    <row r="123" spans="2:6" x14ac:dyDescent="0.2">
      <c r="E123" t="s">
        <v>15</v>
      </c>
      <c r="F123" t="s">
        <v>87</v>
      </c>
    </row>
    <row r="124" spans="2:6" x14ac:dyDescent="0.2">
      <c r="E124" t="s">
        <v>15</v>
      </c>
      <c r="F124" t="s">
        <v>88</v>
      </c>
    </row>
    <row r="125" spans="2:6" x14ac:dyDescent="0.2">
      <c r="E125" t="s">
        <v>18</v>
      </c>
      <c r="F125" t="s">
        <v>89</v>
      </c>
    </row>
    <row r="127" spans="2:6" x14ac:dyDescent="0.2">
      <c r="B127">
        <v>4</v>
      </c>
      <c r="C127">
        <v>3</v>
      </c>
      <c r="E127" t="s">
        <v>21</v>
      </c>
      <c r="F127" t="s">
        <v>93</v>
      </c>
    </row>
    <row r="128" spans="2:6" x14ac:dyDescent="0.2">
      <c r="E128" t="s">
        <v>2</v>
      </c>
      <c r="F128" t="s">
        <v>94</v>
      </c>
    </row>
    <row r="129" spans="2:6" x14ac:dyDescent="0.2">
      <c r="E129" t="s">
        <v>2</v>
      </c>
      <c r="F129" t="s">
        <v>91</v>
      </c>
    </row>
    <row r="130" spans="2:6" x14ac:dyDescent="0.2">
      <c r="E130" t="s">
        <v>12</v>
      </c>
      <c r="F130" t="s">
        <v>92</v>
      </c>
    </row>
    <row r="132" spans="2:6" x14ac:dyDescent="0.2">
      <c r="B132">
        <v>5</v>
      </c>
      <c r="C132">
        <v>3</v>
      </c>
      <c r="E132" t="s">
        <v>21</v>
      </c>
      <c r="F132" t="s">
        <v>99</v>
      </c>
    </row>
    <row r="133" spans="2:6" x14ac:dyDescent="0.2">
      <c r="E133" t="s">
        <v>15</v>
      </c>
      <c r="F133" t="s">
        <v>100</v>
      </c>
    </row>
    <row r="134" spans="2:6" x14ac:dyDescent="0.2">
      <c r="E134" t="s">
        <v>15</v>
      </c>
      <c r="F134" t="s">
        <v>101</v>
      </c>
    </row>
    <row r="135" spans="2:6" x14ac:dyDescent="0.2">
      <c r="E135" t="s">
        <v>18</v>
      </c>
      <c r="F135" t="s">
        <v>98</v>
      </c>
    </row>
    <row r="137" spans="2:6" x14ac:dyDescent="0.2">
      <c r="B137">
        <v>6</v>
      </c>
      <c r="C137">
        <v>3</v>
      </c>
      <c r="D137">
        <v>11</v>
      </c>
      <c r="E137" t="s">
        <v>0</v>
      </c>
      <c r="F137" t="s">
        <v>95</v>
      </c>
    </row>
    <row r="138" spans="2:6" x14ac:dyDescent="0.2">
      <c r="E138" t="s">
        <v>15</v>
      </c>
      <c r="F138" t="s">
        <v>96</v>
      </c>
    </row>
    <row r="139" spans="2:6" x14ac:dyDescent="0.2">
      <c r="E139" t="s">
        <v>15</v>
      </c>
      <c r="F139" t="s">
        <v>97</v>
      </c>
    </row>
    <row r="140" spans="2:6" x14ac:dyDescent="0.2">
      <c r="E140" t="s">
        <v>18</v>
      </c>
      <c r="F140" t="s">
        <v>102</v>
      </c>
    </row>
    <row r="142" spans="2:6" x14ac:dyDescent="0.2">
      <c r="B142">
        <v>7</v>
      </c>
      <c r="E142" t="s">
        <v>0</v>
      </c>
      <c r="F142" t="s">
        <v>103</v>
      </c>
    </row>
    <row r="143" spans="2:6" x14ac:dyDescent="0.2">
      <c r="E143" t="s">
        <v>15</v>
      </c>
      <c r="F143" t="s">
        <v>104</v>
      </c>
    </row>
    <row r="144" spans="2:6" x14ac:dyDescent="0.2">
      <c r="E144" t="s">
        <v>15</v>
      </c>
      <c r="F144" t="s">
        <v>105</v>
      </c>
    </row>
    <row r="145" spans="2:6" x14ac:dyDescent="0.2">
      <c r="E145" t="s">
        <v>18</v>
      </c>
      <c r="F145" s="2" t="s">
        <v>106</v>
      </c>
    </row>
    <row r="147" spans="2:6" x14ac:dyDescent="0.2">
      <c r="B147">
        <v>8</v>
      </c>
      <c r="E147" s="2" t="s">
        <v>0</v>
      </c>
      <c r="F147" s="2" t="s">
        <v>107</v>
      </c>
    </row>
    <row r="148" spans="2:6" x14ac:dyDescent="0.2">
      <c r="E148" s="2" t="s">
        <v>15</v>
      </c>
      <c r="F148" s="2" t="s">
        <v>108</v>
      </c>
    </row>
    <row r="149" spans="2:6" x14ac:dyDescent="0.2">
      <c r="E149" s="2" t="s">
        <v>15</v>
      </c>
      <c r="F149" s="2" t="s">
        <v>109</v>
      </c>
    </row>
    <row r="150" spans="2:6" x14ac:dyDescent="0.2">
      <c r="E150" s="2" t="s">
        <v>18</v>
      </c>
      <c r="F150" s="2" t="s">
        <v>119</v>
      </c>
    </row>
    <row r="152" spans="2:6" x14ac:dyDescent="0.2">
      <c r="B152">
        <v>9</v>
      </c>
      <c r="C152">
        <v>4</v>
      </c>
      <c r="D152">
        <v>11</v>
      </c>
      <c r="E152" s="2" t="s">
        <v>0</v>
      </c>
      <c r="F152" s="2" t="s">
        <v>112</v>
      </c>
    </row>
    <row r="153" spans="2:6" x14ac:dyDescent="0.2">
      <c r="E153" s="2" t="s">
        <v>15</v>
      </c>
      <c r="F153" s="2" t="s">
        <v>114</v>
      </c>
    </row>
    <row r="154" spans="2:6" x14ac:dyDescent="0.2">
      <c r="E154" s="2" t="s">
        <v>15</v>
      </c>
      <c r="F154" s="2" t="s">
        <v>113</v>
      </c>
    </row>
    <row r="155" spans="2:6" x14ac:dyDescent="0.2">
      <c r="E155" s="2" t="s">
        <v>18</v>
      </c>
      <c r="F155" s="2" t="s">
        <v>111</v>
      </c>
    </row>
    <row r="157" spans="2:6" x14ac:dyDescent="0.2">
      <c r="B157">
        <v>10</v>
      </c>
      <c r="C157">
        <v>4</v>
      </c>
      <c r="D157">
        <v>11</v>
      </c>
      <c r="E157" s="2" t="s">
        <v>0</v>
      </c>
      <c r="F157" s="2" t="s">
        <v>110</v>
      </c>
    </row>
    <row r="158" spans="2:6" x14ac:dyDescent="0.2">
      <c r="E158" s="2" t="s">
        <v>15</v>
      </c>
      <c r="F158" s="2" t="s">
        <v>115</v>
      </c>
    </row>
    <row r="159" spans="2:6" x14ac:dyDescent="0.2">
      <c r="E159" s="2" t="s">
        <v>15</v>
      </c>
      <c r="F159" s="2" t="s">
        <v>116</v>
      </c>
    </row>
    <row r="160" spans="2:6" x14ac:dyDescent="0.2">
      <c r="E160" s="2" t="s">
        <v>18</v>
      </c>
      <c r="F160" s="2" t="s">
        <v>117</v>
      </c>
    </row>
    <row r="162" spans="2:6" x14ac:dyDescent="0.2">
      <c r="B162">
        <v>11</v>
      </c>
      <c r="C162">
        <v>4</v>
      </c>
      <c r="D162">
        <v>11</v>
      </c>
      <c r="E162" s="2" t="s">
        <v>0</v>
      </c>
      <c r="F162" s="2" t="s">
        <v>118</v>
      </c>
    </row>
    <row r="163" spans="2:6" x14ac:dyDescent="0.2">
      <c r="E163" s="2" t="s">
        <v>15</v>
      </c>
      <c r="F163" s="2" t="s">
        <v>118</v>
      </c>
    </row>
    <row r="164" spans="2:6" x14ac:dyDescent="0.2">
      <c r="E164" s="2" t="s">
        <v>15</v>
      </c>
      <c r="F164" s="2" t="s">
        <v>118</v>
      </c>
    </row>
    <row r="165" spans="2:6" x14ac:dyDescent="0.2">
      <c r="E165" s="2" t="s">
        <v>18</v>
      </c>
      <c r="F165" s="2" t="s">
        <v>120</v>
      </c>
    </row>
    <row r="167" spans="2:6" x14ac:dyDescent="0.2">
      <c r="B167">
        <v>12</v>
      </c>
      <c r="C167">
        <v>4</v>
      </c>
      <c r="D167">
        <v>11</v>
      </c>
      <c r="E167" t="s">
        <v>0</v>
      </c>
      <c r="F167" t="s">
        <v>121</v>
      </c>
    </row>
    <row r="168" spans="2:6" x14ac:dyDescent="0.2">
      <c r="E168" t="s">
        <v>15</v>
      </c>
      <c r="F168" t="s">
        <v>122</v>
      </c>
    </row>
    <row r="169" spans="2:6" x14ac:dyDescent="0.2">
      <c r="E169" t="s">
        <v>15</v>
      </c>
      <c r="F169" t="s">
        <v>123</v>
      </c>
    </row>
    <row r="170" spans="2:6" x14ac:dyDescent="0.2">
      <c r="E170" t="s">
        <v>18</v>
      </c>
      <c r="F170" t="s">
        <v>124</v>
      </c>
    </row>
    <row r="172" spans="2:6" x14ac:dyDescent="0.2">
      <c r="B172">
        <v>13</v>
      </c>
      <c r="C172">
        <v>4</v>
      </c>
      <c r="D172">
        <v>11</v>
      </c>
      <c r="E172" t="s">
        <v>0</v>
      </c>
      <c r="F172" t="s">
        <v>125</v>
      </c>
    </row>
    <row r="173" spans="2:6" x14ac:dyDescent="0.2">
      <c r="E173" t="s">
        <v>15</v>
      </c>
      <c r="F173" t="s">
        <v>126</v>
      </c>
    </row>
    <row r="174" spans="2:6" x14ac:dyDescent="0.2">
      <c r="E174" t="s">
        <v>127</v>
      </c>
    </row>
    <row r="175" spans="2:6" x14ac:dyDescent="0.2">
      <c r="E175" t="s">
        <v>18</v>
      </c>
      <c r="F175" t="s">
        <v>128</v>
      </c>
    </row>
    <row r="177" spans="2:13" x14ac:dyDescent="0.2">
      <c r="B177">
        <v>14</v>
      </c>
      <c r="C177">
        <v>4</v>
      </c>
      <c r="D177">
        <v>11</v>
      </c>
      <c r="E177" t="s">
        <v>0</v>
      </c>
      <c r="F177" t="s">
        <v>20</v>
      </c>
    </row>
    <row r="178" spans="2:13" x14ac:dyDescent="0.2">
      <c r="E178" t="s">
        <v>15</v>
      </c>
      <c r="F178" t="s">
        <v>43</v>
      </c>
      <c r="M178" t="s">
        <v>130</v>
      </c>
    </row>
    <row r="179" spans="2:13" x14ac:dyDescent="0.2">
      <c r="E179" t="s">
        <v>15</v>
      </c>
      <c r="F179" t="s">
        <v>129</v>
      </c>
    </row>
    <row r="180" spans="2:13" x14ac:dyDescent="0.2">
      <c r="E180" t="s">
        <v>18</v>
      </c>
      <c r="F180" s="2" t="s">
        <v>131</v>
      </c>
    </row>
    <row r="182" spans="2:13" x14ac:dyDescent="0.2">
      <c r="B182">
        <v>15</v>
      </c>
      <c r="C182">
        <v>4</v>
      </c>
      <c r="D182">
        <v>11</v>
      </c>
      <c r="E182" s="2" t="s">
        <v>0</v>
      </c>
      <c r="F182" s="2" t="s">
        <v>132</v>
      </c>
    </row>
    <row r="183" spans="2:13" x14ac:dyDescent="0.2">
      <c r="E183" s="2" t="s">
        <v>15</v>
      </c>
      <c r="F183" s="2" t="s">
        <v>133</v>
      </c>
    </row>
    <row r="184" spans="2:13" x14ac:dyDescent="0.2">
      <c r="E184" s="2" t="s">
        <v>15</v>
      </c>
      <c r="F184" s="2" t="s">
        <v>141</v>
      </c>
    </row>
    <row r="185" spans="2:13" x14ac:dyDescent="0.2">
      <c r="E185" s="2" t="s">
        <v>18</v>
      </c>
      <c r="F185" s="2" t="s">
        <v>140</v>
      </c>
    </row>
    <row r="187" spans="2:13" x14ac:dyDescent="0.2">
      <c r="B187">
        <v>16</v>
      </c>
      <c r="C187">
        <v>4</v>
      </c>
      <c r="D187">
        <v>11</v>
      </c>
      <c r="E187" s="2" t="s">
        <v>0</v>
      </c>
      <c r="F187" s="2" t="s">
        <v>139</v>
      </c>
    </row>
    <row r="188" spans="2:13" x14ac:dyDescent="0.2">
      <c r="E188" s="2" t="s">
        <v>15</v>
      </c>
      <c r="F188" s="2" t="s">
        <v>138</v>
      </c>
      <c r="L188" s="2" t="s">
        <v>137</v>
      </c>
    </row>
    <row r="189" spans="2:13" x14ac:dyDescent="0.2">
      <c r="E189" s="2" t="s">
        <v>15</v>
      </c>
      <c r="F189" s="2" t="s">
        <v>135</v>
      </c>
    </row>
    <row r="190" spans="2:13" x14ac:dyDescent="0.2">
      <c r="E190" s="2" t="s">
        <v>18</v>
      </c>
      <c r="F190" s="2" t="s">
        <v>136</v>
      </c>
    </row>
    <row r="192" spans="2:13" x14ac:dyDescent="0.2">
      <c r="B192">
        <v>17</v>
      </c>
      <c r="C192">
        <v>4</v>
      </c>
      <c r="D192">
        <v>11</v>
      </c>
      <c r="E192" s="2" t="s">
        <v>0</v>
      </c>
      <c r="F192" s="2" t="s">
        <v>134</v>
      </c>
    </row>
    <row r="193" spans="2:19" x14ac:dyDescent="0.2">
      <c r="E193" s="2" t="s">
        <v>15</v>
      </c>
      <c r="F193" s="2" t="s">
        <v>145</v>
      </c>
      <c r="L193" t="s">
        <v>142</v>
      </c>
      <c r="M193">
        <v>55000</v>
      </c>
    </row>
    <row r="194" spans="2:19" x14ac:dyDescent="0.2">
      <c r="E194" s="2" t="s">
        <v>15</v>
      </c>
      <c r="F194" s="2" t="s">
        <v>43</v>
      </c>
      <c r="L194" t="s">
        <v>144</v>
      </c>
      <c r="M194">
        <v>10000</v>
      </c>
    </row>
    <row r="195" spans="2:19" x14ac:dyDescent="0.2">
      <c r="E195" s="2" t="s">
        <v>18</v>
      </c>
      <c r="F195" s="2" t="s">
        <v>149</v>
      </c>
      <c r="L195" t="s">
        <v>143</v>
      </c>
      <c r="M195">
        <v>39</v>
      </c>
    </row>
    <row r="197" spans="2:19" x14ac:dyDescent="0.2">
      <c r="B197">
        <v>18</v>
      </c>
      <c r="C197">
        <v>4</v>
      </c>
      <c r="D197">
        <v>11</v>
      </c>
      <c r="E197" t="s">
        <v>0</v>
      </c>
      <c r="F197" s="2" t="s">
        <v>146</v>
      </c>
    </row>
    <row r="198" spans="2:19" x14ac:dyDescent="0.2">
      <c r="E198" s="2" t="s">
        <v>2</v>
      </c>
      <c r="F198" s="2" t="s">
        <v>147</v>
      </c>
    </row>
    <row r="199" spans="2:19" x14ac:dyDescent="0.2">
      <c r="E199" s="2" t="s">
        <v>2</v>
      </c>
      <c r="F199" s="2" t="s">
        <v>148</v>
      </c>
    </row>
    <row r="200" spans="2:19" x14ac:dyDescent="0.2">
      <c r="E200" s="2" t="s">
        <v>18</v>
      </c>
      <c r="F200" s="2" t="s">
        <v>150</v>
      </c>
    </row>
    <row r="202" spans="2:19" x14ac:dyDescent="0.2">
      <c r="B202">
        <v>19</v>
      </c>
      <c r="C202">
        <v>4</v>
      </c>
      <c r="D202">
        <v>11</v>
      </c>
      <c r="E202" t="s">
        <v>0</v>
      </c>
      <c r="F202" s="2" t="s">
        <v>156</v>
      </c>
    </row>
    <row r="203" spans="2:19" x14ac:dyDescent="0.2">
      <c r="E203" s="2" t="s">
        <v>15</v>
      </c>
      <c r="F203" s="2" t="s">
        <v>157</v>
      </c>
      <c r="O203" s="2" t="s">
        <v>158</v>
      </c>
      <c r="R203" s="2" t="s">
        <v>159</v>
      </c>
      <c r="S203" s="2" t="s">
        <v>164</v>
      </c>
    </row>
    <row r="204" spans="2:19" x14ac:dyDescent="0.2">
      <c r="E204" s="2" t="s">
        <v>15</v>
      </c>
      <c r="F204" s="2" t="s">
        <v>165</v>
      </c>
      <c r="R204" s="2" t="s">
        <v>160</v>
      </c>
      <c r="S204" s="2" t="s">
        <v>163</v>
      </c>
    </row>
    <row r="205" spans="2:19" x14ac:dyDescent="0.2">
      <c r="E205" s="2" t="s">
        <v>18</v>
      </c>
      <c r="F205" s="2" t="s">
        <v>155</v>
      </c>
      <c r="R205" s="2" t="s">
        <v>161</v>
      </c>
      <c r="S205" s="2" t="s">
        <v>162</v>
      </c>
    </row>
    <row r="207" spans="2:19" x14ac:dyDescent="0.2">
      <c r="B207">
        <v>20</v>
      </c>
      <c r="C207">
        <v>4</v>
      </c>
      <c r="D207">
        <v>11</v>
      </c>
      <c r="E207" s="2" t="s">
        <v>0</v>
      </c>
      <c r="F207" s="2" t="s">
        <v>20</v>
      </c>
    </row>
    <row r="208" spans="2:19" x14ac:dyDescent="0.2">
      <c r="E208" s="2" t="s">
        <v>15</v>
      </c>
      <c r="F208" s="2" t="s">
        <v>152</v>
      </c>
    </row>
    <row r="209" spans="2:6" x14ac:dyDescent="0.2">
      <c r="E209" s="2" t="s">
        <v>15</v>
      </c>
      <c r="F209" s="2" t="s">
        <v>153</v>
      </c>
    </row>
    <row r="210" spans="2:6" x14ac:dyDescent="0.2">
      <c r="E210" s="2" t="s">
        <v>18</v>
      </c>
      <c r="F210" s="2" t="s">
        <v>154</v>
      </c>
    </row>
    <row r="212" spans="2:6" x14ac:dyDescent="0.2">
      <c r="B212">
        <v>21</v>
      </c>
      <c r="C212">
        <v>4</v>
      </c>
      <c r="D212">
        <v>11</v>
      </c>
      <c r="E212" s="2" t="s">
        <v>0</v>
      </c>
      <c r="F212" s="2" t="s">
        <v>151</v>
      </c>
    </row>
    <row r="213" spans="2:6" x14ac:dyDescent="0.2">
      <c r="E213" s="2" t="s">
        <v>0</v>
      </c>
      <c r="F213" s="2" t="s">
        <v>166</v>
      </c>
    </row>
    <row r="214" spans="2:6" x14ac:dyDescent="0.2">
      <c r="E214" s="2" t="s">
        <v>15</v>
      </c>
      <c r="F214" s="2" t="s">
        <v>167</v>
      </c>
    </row>
    <row r="215" spans="2:6" x14ac:dyDescent="0.2">
      <c r="E215" s="2" t="s">
        <v>15</v>
      </c>
      <c r="F215" s="2" t="s">
        <v>167</v>
      </c>
    </row>
    <row r="216" spans="2:6" x14ac:dyDescent="0.2">
      <c r="E216" s="2" t="s">
        <v>18</v>
      </c>
      <c r="F216" s="2" t="s">
        <v>168</v>
      </c>
    </row>
    <row r="218" spans="2:6" x14ac:dyDescent="0.2">
      <c r="B218">
        <v>22</v>
      </c>
      <c r="C218">
        <v>4</v>
      </c>
      <c r="D218">
        <v>11</v>
      </c>
      <c r="E218" s="2" t="s">
        <v>21</v>
      </c>
      <c r="F218" s="2" t="s">
        <v>169</v>
      </c>
    </row>
    <row r="219" spans="2:6" x14ac:dyDescent="0.2">
      <c r="E219" s="2" t="s">
        <v>2</v>
      </c>
      <c r="F219" s="2" t="s">
        <v>170</v>
      </c>
    </row>
    <row r="220" spans="2:6" x14ac:dyDescent="0.2">
      <c r="E220" s="2" t="s">
        <v>2</v>
      </c>
      <c r="F220" s="2" t="s">
        <v>171</v>
      </c>
    </row>
    <row r="221" spans="2:6" x14ac:dyDescent="0.2">
      <c r="E221" s="2" t="s">
        <v>12</v>
      </c>
      <c r="F221" s="2" t="s">
        <v>176</v>
      </c>
    </row>
    <row r="223" spans="2:6" x14ac:dyDescent="0.2">
      <c r="B223">
        <v>23</v>
      </c>
      <c r="C223">
        <v>4</v>
      </c>
      <c r="D223">
        <v>11</v>
      </c>
      <c r="E223" s="2" t="s">
        <v>21</v>
      </c>
      <c r="F223" s="2" t="s">
        <v>172</v>
      </c>
    </row>
    <row r="224" spans="2:6" x14ac:dyDescent="0.2">
      <c r="E224" s="2" t="s">
        <v>15</v>
      </c>
      <c r="F224" s="2" t="s">
        <v>173</v>
      </c>
    </row>
    <row r="225" spans="2:15" x14ac:dyDescent="0.2">
      <c r="E225" s="2" t="s">
        <v>15</v>
      </c>
      <c r="F225" s="2" t="s">
        <v>174</v>
      </c>
    </row>
    <row r="226" spans="2:15" x14ac:dyDescent="0.2">
      <c r="E226" s="2" t="s">
        <v>18</v>
      </c>
      <c r="F226" s="2" t="s">
        <v>175</v>
      </c>
    </row>
    <row r="228" spans="2:15" x14ac:dyDescent="0.2">
      <c r="B228">
        <v>24</v>
      </c>
      <c r="C228">
        <v>4</v>
      </c>
      <c r="D228">
        <v>11</v>
      </c>
      <c r="E228" s="2" t="s">
        <v>0</v>
      </c>
      <c r="F228" s="2" t="s">
        <v>177</v>
      </c>
      <c r="N228" s="2" t="s">
        <v>178</v>
      </c>
    </row>
    <row r="229" spans="2:15" x14ac:dyDescent="0.2">
      <c r="E229" s="2" t="s">
        <v>15</v>
      </c>
      <c r="F229" s="2" t="s">
        <v>180</v>
      </c>
      <c r="N229" s="2" t="s">
        <v>179</v>
      </c>
    </row>
    <row r="230" spans="2:15" x14ac:dyDescent="0.2">
      <c r="E230" s="2" t="s">
        <v>15</v>
      </c>
      <c r="F230" s="2" t="s">
        <v>181</v>
      </c>
    </row>
    <row r="231" spans="2:15" x14ac:dyDescent="0.2">
      <c r="E231" s="2" t="s">
        <v>18</v>
      </c>
      <c r="F231" s="2" t="s">
        <v>182</v>
      </c>
    </row>
    <row r="233" spans="2:15" x14ac:dyDescent="0.2">
      <c r="B233">
        <v>25</v>
      </c>
      <c r="C233">
        <v>4</v>
      </c>
      <c r="D233">
        <v>11</v>
      </c>
      <c r="E233" t="s">
        <v>0</v>
      </c>
      <c r="F233" t="s">
        <v>184</v>
      </c>
      <c r="O233" t="s">
        <v>187</v>
      </c>
    </row>
    <row r="234" spans="2:15" x14ac:dyDescent="0.2">
      <c r="E234" t="s">
        <v>15</v>
      </c>
      <c r="F234" t="s">
        <v>185</v>
      </c>
    </row>
    <row r="235" spans="2:15" x14ac:dyDescent="0.2">
      <c r="E235" t="s">
        <v>15</v>
      </c>
      <c r="F235" t="s">
        <v>20</v>
      </c>
    </row>
    <row r="236" spans="2:15" x14ac:dyDescent="0.2">
      <c r="E236" t="s">
        <v>18</v>
      </c>
      <c r="F236" t="s">
        <v>183</v>
      </c>
      <c r="N236" t="s">
        <v>186</v>
      </c>
    </row>
    <row r="238" spans="2:15" x14ac:dyDescent="0.2">
      <c r="B238">
        <v>26</v>
      </c>
      <c r="E238" t="s">
        <v>0</v>
      </c>
      <c r="F238" t="s">
        <v>17</v>
      </c>
    </row>
    <row r="239" spans="2:15" x14ac:dyDescent="0.2">
      <c r="E239" t="s">
        <v>15</v>
      </c>
      <c r="F239" t="s">
        <v>189</v>
      </c>
    </row>
    <row r="240" spans="2:15" x14ac:dyDescent="0.2">
      <c r="E240" t="s">
        <v>15</v>
      </c>
      <c r="F240" t="s">
        <v>101</v>
      </c>
    </row>
    <row r="241" spans="2:6" x14ac:dyDescent="0.2">
      <c r="E241" t="s">
        <v>18</v>
      </c>
      <c r="F241" t="s">
        <v>188</v>
      </c>
    </row>
    <row r="243" spans="2:6" x14ac:dyDescent="0.2">
      <c r="B243">
        <v>27</v>
      </c>
      <c r="E243" t="s">
        <v>0</v>
      </c>
      <c r="F243" t="s">
        <v>20</v>
      </c>
    </row>
    <row r="244" spans="2:6" x14ac:dyDescent="0.2">
      <c r="E244" t="s">
        <v>15</v>
      </c>
      <c r="F244" t="s">
        <v>190</v>
      </c>
    </row>
    <row r="245" spans="2:6" x14ac:dyDescent="0.2">
      <c r="E245" t="s">
        <v>15</v>
      </c>
      <c r="F245" t="s">
        <v>191</v>
      </c>
    </row>
    <row r="246" spans="2:6" x14ac:dyDescent="0.2">
      <c r="E246" t="s">
        <v>18</v>
      </c>
      <c r="F246" s="2" t="s">
        <v>192</v>
      </c>
    </row>
    <row r="248" spans="2:6" x14ac:dyDescent="0.2">
      <c r="B248">
        <v>28</v>
      </c>
      <c r="E248" s="2" t="s">
        <v>0</v>
      </c>
      <c r="F248" s="2" t="s">
        <v>193</v>
      </c>
    </row>
    <row r="249" spans="2:6" x14ac:dyDescent="0.2">
      <c r="E249" s="2" t="s">
        <v>15</v>
      </c>
      <c r="F249" s="2" t="s">
        <v>194</v>
      </c>
    </row>
    <row r="250" spans="2:6" x14ac:dyDescent="0.2">
      <c r="E250" s="2" t="s">
        <v>15</v>
      </c>
      <c r="F250" s="2" t="s">
        <v>195</v>
      </c>
    </row>
    <row r="251" spans="2:6" x14ac:dyDescent="0.2">
      <c r="E251" s="2" t="s">
        <v>18</v>
      </c>
      <c r="F251" s="2" t="s">
        <v>196</v>
      </c>
    </row>
    <row r="253" spans="2:6" x14ac:dyDescent="0.2">
      <c r="B253">
        <v>29</v>
      </c>
      <c r="C253">
        <v>4</v>
      </c>
      <c r="D253">
        <v>11</v>
      </c>
      <c r="E253" t="s">
        <v>0</v>
      </c>
      <c r="F253" t="s">
        <v>197</v>
      </c>
    </row>
    <row r="254" spans="2:6" x14ac:dyDescent="0.2">
      <c r="E254" t="s">
        <v>15</v>
      </c>
      <c r="F254" t="s">
        <v>198</v>
      </c>
    </row>
    <row r="255" spans="2:6" x14ac:dyDescent="0.2">
      <c r="E255" t="s">
        <v>15</v>
      </c>
      <c r="F255" t="s">
        <v>199</v>
      </c>
    </row>
    <row r="256" spans="2:6" x14ac:dyDescent="0.2">
      <c r="E256" t="s">
        <v>18</v>
      </c>
      <c r="F256" t="s">
        <v>200</v>
      </c>
    </row>
    <row r="258" spans="2:6" x14ac:dyDescent="0.2">
      <c r="B258">
        <v>30</v>
      </c>
      <c r="E258" t="s">
        <v>0</v>
      </c>
      <c r="F258" t="s">
        <v>205</v>
      </c>
    </row>
    <row r="259" spans="2:6" x14ac:dyDescent="0.2">
      <c r="E259" t="s">
        <v>15</v>
      </c>
      <c r="F259" t="s">
        <v>206</v>
      </c>
    </row>
    <row r="260" spans="2:6" x14ac:dyDescent="0.2">
      <c r="E260" t="s">
        <v>15</v>
      </c>
      <c r="F260" t="s">
        <v>207</v>
      </c>
    </row>
    <row r="261" spans="2:6" x14ac:dyDescent="0.2">
      <c r="E261" t="s">
        <v>18</v>
      </c>
      <c r="F261" t="s">
        <v>208</v>
      </c>
    </row>
    <row r="263" spans="2:6" x14ac:dyDescent="0.2">
      <c r="B263">
        <v>1</v>
      </c>
      <c r="C263">
        <v>5</v>
      </c>
      <c r="D263">
        <v>11</v>
      </c>
      <c r="E263" t="s">
        <v>0</v>
      </c>
      <c r="F263" t="s">
        <v>204</v>
      </c>
    </row>
    <row r="264" spans="2:6" x14ac:dyDescent="0.2">
      <c r="E264" t="s">
        <v>0</v>
      </c>
      <c r="F264" t="s">
        <v>201</v>
      </c>
    </row>
    <row r="265" spans="2:6" x14ac:dyDescent="0.2">
      <c r="E265" t="s">
        <v>15</v>
      </c>
      <c r="F265" t="s">
        <v>203</v>
      </c>
    </row>
    <row r="266" spans="2:6" x14ac:dyDescent="0.2">
      <c r="E266" t="s">
        <v>15</v>
      </c>
      <c r="F266" t="s">
        <v>202</v>
      </c>
    </row>
    <row r="267" spans="2:6" x14ac:dyDescent="0.2">
      <c r="E267" t="s">
        <v>18</v>
      </c>
      <c r="F267" t="s">
        <v>209</v>
      </c>
    </row>
    <row r="269" spans="2:6" x14ac:dyDescent="0.2">
      <c r="B269">
        <v>2</v>
      </c>
      <c r="C269">
        <v>5</v>
      </c>
      <c r="D269">
        <v>11</v>
      </c>
      <c r="E269" t="s">
        <v>21</v>
      </c>
      <c r="F269" t="s">
        <v>210</v>
      </c>
    </row>
    <row r="270" spans="2:6" x14ac:dyDescent="0.2">
      <c r="E270" t="s">
        <v>15</v>
      </c>
      <c r="F270" t="s">
        <v>211</v>
      </c>
    </row>
    <row r="271" spans="2:6" x14ac:dyDescent="0.2">
      <c r="E271" t="s">
        <v>15</v>
      </c>
      <c r="F271" t="s">
        <v>212</v>
      </c>
    </row>
    <row r="272" spans="2:6" x14ac:dyDescent="0.2">
      <c r="E272" t="s">
        <v>18</v>
      </c>
      <c r="F272" t="s">
        <v>213</v>
      </c>
    </row>
    <row r="274" spans="2:6" x14ac:dyDescent="0.2">
      <c r="B274">
        <v>3</v>
      </c>
      <c r="C274">
        <v>5</v>
      </c>
      <c r="D274">
        <v>11</v>
      </c>
      <c r="E274" t="s">
        <v>0</v>
      </c>
      <c r="F274" t="s">
        <v>20</v>
      </c>
    </row>
    <row r="275" spans="2:6" x14ac:dyDescent="0.2">
      <c r="E275" t="s">
        <v>2</v>
      </c>
      <c r="F275" t="s">
        <v>214</v>
      </c>
    </row>
    <row r="276" spans="2:6" x14ac:dyDescent="0.2">
      <c r="E276" t="s">
        <v>2</v>
      </c>
      <c r="F276" t="s">
        <v>215</v>
      </c>
    </row>
    <row r="277" spans="2:6" x14ac:dyDescent="0.2">
      <c r="E277" t="s">
        <v>18</v>
      </c>
      <c r="F277" t="s">
        <v>216</v>
      </c>
    </row>
    <row r="279" spans="2:6" x14ac:dyDescent="0.2">
      <c r="B279">
        <v>4</v>
      </c>
      <c r="E279" t="s">
        <v>0</v>
      </c>
      <c r="F279" t="s">
        <v>223</v>
      </c>
    </row>
    <row r="280" spans="2:6" x14ac:dyDescent="0.2">
      <c r="E280" t="s">
        <v>15</v>
      </c>
      <c r="F280" t="s">
        <v>222</v>
      </c>
    </row>
    <row r="281" spans="2:6" x14ac:dyDescent="0.2">
      <c r="E281" t="s">
        <v>15</v>
      </c>
      <c r="F281" t="s">
        <v>219</v>
      </c>
    </row>
    <row r="282" spans="2:6" x14ac:dyDescent="0.2">
      <c r="E282" t="s">
        <v>18</v>
      </c>
      <c r="F282" t="s">
        <v>221</v>
      </c>
    </row>
    <row r="284" spans="2:6" x14ac:dyDescent="0.2">
      <c r="B284">
        <v>5</v>
      </c>
      <c r="C284">
        <v>5</v>
      </c>
      <c r="D284">
        <v>11</v>
      </c>
      <c r="E284" t="s">
        <v>0</v>
      </c>
      <c r="F284" t="s">
        <v>217</v>
      </c>
    </row>
    <row r="285" spans="2:6" x14ac:dyDescent="0.2">
      <c r="E285" t="s">
        <v>15</v>
      </c>
      <c r="F285" t="s">
        <v>220</v>
      </c>
    </row>
    <row r="286" spans="2:6" x14ac:dyDescent="0.2">
      <c r="E286" t="s">
        <v>15</v>
      </c>
      <c r="F286" t="s">
        <v>219</v>
      </c>
    </row>
    <row r="287" spans="2:6" x14ac:dyDescent="0.2">
      <c r="E287" t="s">
        <v>18</v>
      </c>
      <c r="F287" t="s">
        <v>218</v>
      </c>
    </row>
    <row r="289" spans="2:6" x14ac:dyDescent="0.2">
      <c r="B289">
        <v>6</v>
      </c>
      <c r="E289" t="s">
        <v>0</v>
      </c>
      <c r="F289" t="s">
        <v>20</v>
      </c>
    </row>
    <row r="290" spans="2:6" x14ac:dyDescent="0.2">
      <c r="E290" t="s">
        <v>15</v>
      </c>
      <c r="F290" t="s">
        <v>224</v>
      </c>
    </row>
    <row r="291" spans="2:6" x14ac:dyDescent="0.2">
      <c r="E291" t="s">
        <v>15</v>
      </c>
      <c r="F291" t="s">
        <v>225</v>
      </c>
    </row>
    <row r="292" spans="2:6" x14ac:dyDescent="0.2">
      <c r="E292" t="s">
        <v>18</v>
      </c>
      <c r="F292" t="s">
        <v>226</v>
      </c>
    </row>
    <row r="294" spans="2:6" x14ac:dyDescent="0.2">
      <c r="B294">
        <v>7</v>
      </c>
      <c r="C294">
        <v>5</v>
      </c>
      <c r="D294">
        <v>11</v>
      </c>
      <c r="E294" t="s">
        <v>0</v>
      </c>
      <c r="F294" t="s">
        <v>227</v>
      </c>
    </row>
    <row r="295" spans="2:6" x14ac:dyDescent="0.2">
      <c r="E295" t="s">
        <v>15</v>
      </c>
      <c r="F295" t="s">
        <v>228</v>
      </c>
    </row>
    <row r="296" spans="2:6" x14ac:dyDescent="0.2">
      <c r="E296" t="s">
        <v>15</v>
      </c>
      <c r="F296" t="s">
        <v>219</v>
      </c>
    </row>
    <row r="297" spans="2:6" x14ac:dyDescent="0.2">
      <c r="E297" t="s">
        <v>18</v>
      </c>
      <c r="F297" t="s">
        <v>229</v>
      </c>
    </row>
    <row r="299" spans="2:6" x14ac:dyDescent="0.2">
      <c r="B299">
        <v>8</v>
      </c>
      <c r="E299" t="s">
        <v>0</v>
      </c>
      <c r="F299" t="s">
        <v>230</v>
      </c>
    </row>
    <row r="300" spans="2:6" x14ac:dyDescent="0.2">
      <c r="E300" t="s">
        <v>15</v>
      </c>
      <c r="F300" t="s">
        <v>231</v>
      </c>
    </row>
    <row r="301" spans="2:6" x14ac:dyDescent="0.2">
      <c r="E301" t="s">
        <v>15</v>
      </c>
      <c r="F301" t="s">
        <v>232</v>
      </c>
    </row>
    <row r="302" spans="2:6" x14ac:dyDescent="0.2">
      <c r="E302" t="s">
        <v>18</v>
      </c>
      <c r="F302" t="s">
        <v>233</v>
      </c>
    </row>
    <row r="304" spans="2:6" x14ac:dyDescent="0.2">
      <c r="B304">
        <v>9</v>
      </c>
      <c r="E304" t="s">
        <v>0</v>
      </c>
      <c r="F304" t="s">
        <v>20</v>
      </c>
    </row>
    <row r="305" spans="2:14" x14ac:dyDescent="0.2">
      <c r="E305" t="s">
        <v>15</v>
      </c>
      <c r="F305" t="s">
        <v>234</v>
      </c>
    </row>
    <row r="306" spans="2:14" x14ac:dyDescent="0.2">
      <c r="E306" t="s">
        <v>15</v>
      </c>
      <c r="F306" t="s">
        <v>235</v>
      </c>
    </row>
    <row r="307" spans="2:14" x14ac:dyDescent="0.2">
      <c r="E307" t="s">
        <v>18</v>
      </c>
      <c r="F307" t="s">
        <v>236</v>
      </c>
    </row>
    <row r="309" spans="2:14" x14ac:dyDescent="0.2">
      <c r="B309">
        <v>10</v>
      </c>
      <c r="C309">
        <v>5</v>
      </c>
      <c r="D309">
        <v>11</v>
      </c>
      <c r="E309" t="s">
        <v>0</v>
      </c>
      <c r="F309" t="s">
        <v>237</v>
      </c>
    </row>
    <row r="310" spans="2:14" x14ac:dyDescent="0.2">
      <c r="E310" t="s">
        <v>15</v>
      </c>
      <c r="F310" t="s">
        <v>238</v>
      </c>
    </row>
    <row r="311" spans="2:14" x14ac:dyDescent="0.2">
      <c r="E311" t="s">
        <v>15</v>
      </c>
      <c r="F311" t="s">
        <v>239</v>
      </c>
    </row>
    <row r="312" spans="2:14" x14ac:dyDescent="0.2">
      <c r="E312" t="s">
        <v>18</v>
      </c>
      <c r="F312" t="s">
        <v>240</v>
      </c>
    </row>
    <row r="314" spans="2:14" x14ac:dyDescent="0.2">
      <c r="B314">
        <v>11</v>
      </c>
      <c r="E314" t="s">
        <v>0</v>
      </c>
      <c r="F314" t="s">
        <v>245</v>
      </c>
      <c r="N314" t="s">
        <v>249</v>
      </c>
    </row>
    <row r="315" spans="2:14" x14ac:dyDescent="0.2">
      <c r="E315" t="s">
        <v>15</v>
      </c>
      <c r="F315" t="s">
        <v>246</v>
      </c>
    </row>
    <row r="316" spans="2:14" x14ac:dyDescent="0.2">
      <c r="E316" t="s">
        <v>15</v>
      </c>
      <c r="F316" t="s">
        <v>247</v>
      </c>
    </row>
    <row r="317" spans="2:14" x14ac:dyDescent="0.2">
      <c r="E317" t="s">
        <v>18</v>
      </c>
      <c r="F317" t="s">
        <v>248</v>
      </c>
    </row>
    <row r="319" spans="2:14" x14ac:dyDescent="0.2">
      <c r="B319">
        <v>12</v>
      </c>
      <c r="E319" t="s">
        <v>0</v>
      </c>
      <c r="F319" t="s">
        <v>242</v>
      </c>
    </row>
    <row r="320" spans="2:14" x14ac:dyDescent="0.2">
      <c r="E320" t="s">
        <v>15</v>
      </c>
      <c r="F320" t="s">
        <v>243</v>
      </c>
    </row>
    <row r="321" spans="2:16" x14ac:dyDescent="0.2">
      <c r="E321" t="s">
        <v>241</v>
      </c>
      <c r="F321" t="s">
        <v>244</v>
      </c>
    </row>
    <row r="322" spans="2:16" x14ac:dyDescent="0.2">
      <c r="E322" t="s">
        <v>18</v>
      </c>
      <c r="F322" t="s">
        <v>250</v>
      </c>
    </row>
    <row r="324" spans="2:16" x14ac:dyDescent="0.2">
      <c r="B324">
        <v>13</v>
      </c>
      <c r="C324">
        <v>5</v>
      </c>
      <c r="D324">
        <v>11</v>
      </c>
      <c r="E324" t="s">
        <v>21</v>
      </c>
      <c r="F324" t="s">
        <v>251</v>
      </c>
    </row>
    <row r="325" spans="2:16" x14ac:dyDescent="0.2">
      <c r="E325" t="s">
        <v>15</v>
      </c>
      <c r="F325" t="s">
        <v>252</v>
      </c>
    </row>
    <row r="326" spans="2:16" x14ac:dyDescent="0.2">
      <c r="E326" t="s">
        <v>253</v>
      </c>
    </row>
    <row r="327" spans="2:16" x14ac:dyDescent="0.2">
      <c r="E327" t="s">
        <v>18</v>
      </c>
      <c r="F327" t="s">
        <v>254</v>
      </c>
    </row>
    <row r="329" spans="2:16" x14ac:dyDescent="0.2">
      <c r="B329">
        <v>14</v>
      </c>
      <c r="E329" t="s">
        <v>0</v>
      </c>
      <c r="F329" t="s">
        <v>255</v>
      </c>
    </row>
    <row r="330" spans="2:16" x14ac:dyDescent="0.2">
      <c r="E330" t="s">
        <v>0</v>
      </c>
      <c r="F330" t="s">
        <v>256</v>
      </c>
    </row>
    <row r="331" spans="2:16" x14ac:dyDescent="0.2">
      <c r="E331" t="s">
        <v>15</v>
      </c>
      <c r="F331" t="s">
        <v>257</v>
      </c>
    </row>
    <row r="332" spans="2:16" x14ac:dyDescent="0.2">
      <c r="E332" t="s">
        <v>258</v>
      </c>
    </row>
    <row r="334" spans="2:16" x14ac:dyDescent="0.2">
      <c r="B334">
        <v>15</v>
      </c>
      <c r="C334">
        <v>5</v>
      </c>
      <c r="D334">
        <v>11</v>
      </c>
      <c r="E334" t="s">
        <v>0</v>
      </c>
      <c r="F334" t="s">
        <v>259</v>
      </c>
      <c r="P334" t="s">
        <v>261</v>
      </c>
    </row>
    <row r="335" spans="2:16" x14ac:dyDescent="0.2">
      <c r="E335" t="s">
        <v>15</v>
      </c>
      <c r="F335" t="s">
        <v>260</v>
      </c>
    </row>
    <row r="336" spans="2:16" x14ac:dyDescent="0.2">
      <c r="E336" t="s">
        <v>15</v>
      </c>
      <c r="F336" t="s">
        <v>20</v>
      </c>
    </row>
    <row r="337" spans="2:18" x14ac:dyDescent="0.2">
      <c r="E337" t="s">
        <v>18</v>
      </c>
      <c r="F337" t="s">
        <v>267</v>
      </c>
    </row>
    <row r="339" spans="2:18" x14ac:dyDescent="0.2">
      <c r="B339">
        <v>16</v>
      </c>
      <c r="E339" t="s">
        <v>0</v>
      </c>
      <c r="F339" t="s">
        <v>263</v>
      </c>
    </row>
    <row r="340" spans="2:18" x14ac:dyDescent="0.2">
      <c r="E340" t="s">
        <v>15</v>
      </c>
      <c r="F340" t="s">
        <v>266</v>
      </c>
      <c r="R340" t="s">
        <v>265</v>
      </c>
    </row>
    <row r="341" spans="2:18" x14ac:dyDescent="0.2">
      <c r="E341" t="s">
        <v>15</v>
      </c>
      <c r="F341" t="s">
        <v>262</v>
      </c>
      <c r="R341" t="s">
        <v>278</v>
      </c>
    </row>
    <row r="342" spans="2:18" x14ac:dyDescent="0.2">
      <c r="E342" t="s">
        <v>18</v>
      </c>
      <c r="F342" t="s">
        <v>268</v>
      </c>
      <c r="R342" t="s">
        <v>264</v>
      </c>
    </row>
    <row r="344" spans="2:18" x14ac:dyDescent="0.2">
      <c r="B344">
        <v>17</v>
      </c>
      <c r="E344" t="s">
        <v>0</v>
      </c>
      <c r="F344" t="s">
        <v>20</v>
      </c>
    </row>
    <row r="345" spans="2:18" x14ac:dyDescent="0.2">
      <c r="E345" t="s">
        <v>15</v>
      </c>
      <c r="F345" t="s">
        <v>269</v>
      </c>
    </row>
    <row r="346" spans="2:18" x14ac:dyDescent="0.2">
      <c r="E346" t="s">
        <v>15</v>
      </c>
      <c r="F346" t="s">
        <v>273</v>
      </c>
    </row>
    <row r="347" spans="2:18" x14ac:dyDescent="0.2">
      <c r="E347" t="s">
        <v>18</v>
      </c>
      <c r="F347" t="s">
        <v>267</v>
      </c>
    </row>
    <row r="349" spans="2:18" x14ac:dyDescent="0.2">
      <c r="B349">
        <v>18</v>
      </c>
      <c r="E349" t="s">
        <v>0</v>
      </c>
      <c r="F349" t="s">
        <v>20</v>
      </c>
    </row>
    <row r="350" spans="2:18" x14ac:dyDescent="0.2">
      <c r="E350" t="s">
        <v>15</v>
      </c>
      <c r="F350" t="s">
        <v>270</v>
      </c>
    </row>
    <row r="351" spans="2:18" x14ac:dyDescent="0.2">
      <c r="E351" t="s">
        <v>15</v>
      </c>
      <c r="F351" t="s">
        <v>271</v>
      </c>
    </row>
    <row r="352" spans="2:18" x14ac:dyDescent="0.2">
      <c r="E352" t="s">
        <v>18</v>
      </c>
      <c r="F352" t="s">
        <v>272</v>
      </c>
    </row>
    <row r="354" spans="2:18" x14ac:dyDescent="0.2">
      <c r="B354">
        <v>19</v>
      </c>
      <c r="E354" t="s">
        <v>0</v>
      </c>
      <c r="F354" t="s">
        <v>274</v>
      </c>
    </row>
    <row r="355" spans="2:18" x14ac:dyDescent="0.2">
      <c r="E355" t="s">
        <v>15</v>
      </c>
      <c r="F355" t="s">
        <v>275</v>
      </c>
    </row>
    <row r="356" spans="2:18" x14ac:dyDescent="0.2">
      <c r="E356" t="s">
        <v>15</v>
      </c>
      <c r="F356" t="s">
        <v>276</v>
      </c>
    </row>
    <row r="357" spans="2:18" x14ac:dyDescent="0.2">
      <c r="E357" t="s">
        <v>18</v>
      </c>
      <c r="F357" t="s">
        <v>277</v>
      </c>
    </row>
    <row r="359" spans="2:18" x14ac:dyDescent="0.2">
      <c r="B359">
        <v>20</v>
      </c>
      <c r="E359" t="s">
        <v>0</v>
      </c>
      <c r="F359" t="s">
        <v>125</v>
      </c>
      <c r="R359" t="s">
        <v>289</v>
      </c>
    </row>
    <row r="360" spans="2:18" x14ac:dyDescent="0.2">
      <c r="E360" t="s">
        <v>15</v>
      </c>
      <c r="F360" t="s">
        <v>281</v>
      </c>
      <c r="R360" t="s">
        <v>279</v>
      </c>
    </row>
    <row r="361" spans="2:18" x14ac:dyDescent="0.2">
      <c r="E361" t="s">
        <v>15</v>
      </c>
      <c r="F361" t="s">
        <v>282</v>
      </c>
      <c r="R361" t="s">
        <v>280</v>
      </c>
    </row>
    <row r="362" spans="2:18" x14ac:dyDescent="0.2">
      <c r="E362" t="s">
        <v>18</v>
      </c>
      <c r="F362" t="s">
        <v>283</v>
      </c>
    </row>
    <row r="363" spans="2:18" x14ac:dyDescent="0.2">
      <c r="R363" t="s">
        <v>289</v>
      </c>
    </row>
    <row r="364" spans="2:18" x14ac:dyDescent="0.2">
      <c r="B364">
        <v>21</v>
      </c>
      <c r="E364" t="s">
        <v>0</v>
      </c>
      <c r="F364" t="s">
        <v>285</v>
      </c>
      <c r="R364" t="s">
        <v>284</v>
      </c>
    </row>
    <row r="365" spans="2:18" x14ac:dyDescent="0.2">
      <c r="E365" t="s">
        <v>15</v>
      </c>
      <c r="F365" t="s">
        <v>288</v>
      </c>
      <c r="R365" t="s">
        <v>290</v>
      </c>
    </row>
    <row r="366" spans="2:18" x14ac:dyDescent="0.2">
      <c r="E366" t="s">
        <v>15</v>
      </c>
      <c r="F366" t="s">
        <v>286</v>
      </c>
    </row>
    <row r="367" spans="2:18" x14ac:dyDescent="0.2">
      <c r="E367" t="s">
        <v>18</v>
      </c>
      <c r="F367" t="s">
        <v>287</v>
      </c>
    </row>
    <row r="369" spans="2:16" x14ac:dyDescent="0.2">
      <c r="B369">
        <v>22</v>
      </c>
      <c r="E369" t="s">
        <v>0</v>
      </c>
      <c r="F369" t="s">
        <v>20</v>
      </c>
    </row>
    <row r="370" spans="2:16" x14ac:dyDescent="0.2">
      <c r="E370" t="s">
        <v>15</v>
      </c>
      <c r="F370" t="s">
        <v>273</v>
      </c>
    </row>
    <row r="371" spans="2:16" x14ac:dyDescent="0.2">
      <c r="E371" t="s">
        <v>15</v>
      </c>
      <c r="F371" t="s">
        <v>20</v>
      </c>
    </row>
    <row r="372" spans="2:16" x14ac:dyDescent="0.2">
      <c r="E372" t="s">
        <v>18</v>
      </c>
      <c r="F372" t="s">
        <v>291</v>
      </c>
    </row>
    <row r="374" spans="2:16" x14ac:dyDescent="0.2">
      <c r="B374">
        <v>23</v>
      </c>
      <c r="E374" t="s">
        <v>0</v>
      </c>
      <c r="F374" t="s">
        <v>20</v>
      </c>
      <c r="P374" t="s">
        <v>295</v>
      </c>
    </row>
    <row r="375" spans="2:16" x14ac:dyDescent="0.2">
      <c r="E375" t="s">
        <v>15</v>
      </c>
      <c r="F375" t="s">
        <v>17</v>
      </c>
    </row>
    <row r="376" spans="2:16" x14ac:dyDescent="0.2">
      <c r="E376" t="s">
        <v>15</v>
      </c>
      <c r="F376" t="s">
        <v>20</v>
      </c>
    </row>
    <row r="377" spans="2:16" x14ac:dyDescent="0.2">
      <c r="E377" t="s">
        <v>18</v>
      </c>
      <c r="F377" t="s">
        <v>292</v>
      </c>
    </row>
    <row r="379" spans="2:16" x14ac:dyDescent="0.2">
      <c r="B379">
        <v>24</v>
      </c>
      <c r="E379" t="s">
        <v>0</v>
      </c>
      <c r="F379" t="s">
        <v>293</v>
      </c>
      <c r="P379" t="s">
        <v>295</v>
      </c>
    </row>
    <row r="380" spans="2:16" x14ac:dyDescent="0.2">
      <c r="E380" t="s">
        <v>15</v>
      </c>
      <c r="F380" t="s">
        <v>294</v>
      </c>
    </row>
    <row r="381" spans="2:16" x14ac:dyDescent="0.2">
      <c r="E381" t="s">
        <v>15</v>
      </c>
      <c r="F381" t="s">
        <v>296</v>
      </c>
    </row>
    <row r="382" spans="2:16" x14ac:dyDescent="0.2">
      <c r="E382" t="s">
        <v>18</v>
      </c>
      <c r="F382" t="s">
        <v>304</v>
      </c>
    </row>
    <row r="384" spans="2:16" x14ac:dyDescent="0.2">
      <c r="E384" t="s">
        <v>21</v>
      </c>
      <c r="F384" t="s">
        <v>303</v>
      </c>
    </row>
    <row r="385" spans="2:6" x14ac:dyDescent="0.2">
      <c r="B385">
        <v>25</v>
      </c>
      <c r="E385" t="s">
        <v>21</v>
      </c>
      <c r="F385" t="s">
        <v>299</v>
      </c>
    </row>
    <row r="386" spans="2:6" x14ac:dyDescent="0.2">
      <c r="E386" t="s">
        <v>2</v>
      </c>
      <c r="F386" t="s">
        <v>300</v>
      </c>
    </row>
    <row r="387" spans="2:6" x14ac:dyDescent="0.2">
      <c r="E387" t="s">
        <v>2</v>
      </c>
      <c r="F387" t="s">
        <v>301</v>
      </c>
    </row>
    <row r="388" spans="2:6" x14ac:dyDescent="0.2">
      <c r="E388" t="s">
        <v>12</v>
      </c>
      <c r="F388" t="s">
        <v>302</v>
      </c>
    </row>
    <row r="390" spans="2:6" x14ac:dyDescent="0.2">
      <c r="E390" t="s">
        <v>0</v>
      </c>
      <c r="F390" t="s">
        <v>307</v>
      </c>
    </row>
    <row r="391" spans="2:6" x14ac:dyDescent="0.2">
      <c r="B391">
        <v>26</v>
      </c>
      <c r="E391" t="s">
        <v>21</v>
      </c>
      <c r="F391" t="s">
        <v>297</v>
      </c>
    </row>
    <row r="392" spans="2:6" x14ac:dyDescent="0.2">
      <c r="E392" t="s">
        <v>2</v>
      </c>
      <c r="F392" t="s">
        <v>298</v>
      </c>
    </row>
    <row r="393" spans="2:6" x14ac:dyDescent="0.2">
      <c r="E393" t="s">
        <v>2</v>
      </c>
      <c r="F393" t="s">
        <v>305</v>
      </c>
    </row>
    <row r="394" spans="2:6" x14ac:dyDescent="0.2">
      <c r="E394" t="s">
        <v>12</v>
      </c>
      <c r="F394" t="s">
        <v>306</v>
      </c>
    </row>
    <row r="396" spans="2:6" x14ac:dyDescent="0.2">
      <c r="B396">
        <v>27</v>
      </c>
      <c r="C396">
        <v>5</v>
      </c>
      <c r="D396">
        <v>11</v>
      </c>
      <c r="E396" t="s">
        <v>0</v>
      </c>
      <c r="F396" t="s">
        <v>308</v>
      </c>
    </row>
    <row r="397" spans="2:6" x14ac:dyDescent="0.2">
      <c r="E397" t="s">
        <v>15</v>
      </c>
      <c r="F397" t="s">
        <v>309</v>
      </c>
    </row>
    <row r="398" spans="2:6" x14ac:dyDescent="0.2">
      <c r="E398" t="s">
        <v>15</v>
      </c>
      <c r="F398" t="s">
        <v>273</v>
      </c>
    </row>
    <row r="399" spans="2:6" x14ac:dyDescent="0.2">
      <c r="E399" t="s">
        <v>18</v>
      </c>
      <c r="F399" t="s">
        <v>310</v>
      </c>
    </row>
    <row r="401" spans="2:6" x14ac:dyDescent="0.2">
      <c r="B401">
        <v>28</v>
      </c>
      <c r="C401">
        <v>5</v>
      </c>
      <c r="D401">
        <v>11</v>
      </c>
      <c r="E401" t="s">
        <v>0</v>
      </c>
      <c r="F401" t="s">
        <v>20</v>
      </c>
    </row>
    <row r="402" spans="2:6" x14ac:dyDescent="0.2">
      <c r="E402" t="s">
        <v>15</v>
      </c>
      <c r="F402" t="s">
        <v>20</v>
      </c>
    </row>
    <row r="403" spans="2:6" x14ac:dyDescent="0.2">
      <c r="E403" t="s">
        <v>15</v>
      </c>
      <c r="F403" t="s">
        <v>273</v>
      </c>
    </row>
    <row r="404" spans="2:6" x14ac:dyDescent="0.2">
      <c r="E404" t="s">
        <v>18</v>
      </c>
      <c r="F404" t="s">
        <v>311</v>
      </c>
    </row>
    <row r="406" spans="2:6" x14ac:dyDescent="0.2">
      <c r="B406">
        <v>29</v>
      </c>
      <c r="C406">
        <v>5</v>
      </c>
      <c r="D406">
        <v>11</v>
      </c>
      <c r="E406" t="s">
        <v>0</v>
      </c>
      <c r="F406" t="s">
        <v>20</v>
      </c>
    </row>
    <row r="407" spans="2:6" x14ac:dyDescent="0.2">
      <c r="E407" t="s">
        <v>15</v>
      </c>
      <c r="F407" t="s">
        <v>20</v>
      </c>
    </row>
    <row r="408" spans="2:6" x14ac:dyDescent="0.2">
      <c r="E408" t="s">
        <v>15</v>
      </c>
      <c r="F408" t="s">
        <v>20</v>
      </c>
    </row>
    <row r="409" spans="2:6" x14ac:dyDescent="0.2">
      <c r="E409" t="s">
        <v>18</v>
      </c>
      <c r="F409" t="s">
        <v>312</v>
      </c>
    </row>
    <row r="411" spans="2:6" x14ac:dyDescent="0.2">
      <c r="B411">
        <v>30</v>
      </c>
      <c r="C411">
        <v>5</v>
      </c>
      <c r="D411">
        <v>11</v>
      </c>
      <c r="E411" t="s">
        <v>0</v>
      </c>
      <c r="F411" t="s">
        <v>20</v>
      </c>
    </row>
    <row r="412" spans="2:6" x14ac:dyDescent="0.2">
      <c r="E412" t="s">
        <v>15</v>
      </c>
      <c r="F412" t="s">
        <v>17</v>
      </c>
    </row>
    <row r="413" spans="2:6" x14ac:dyDescent="0.2">
      <c r="E413" t="s">
        <v>15</v>
      </c>
      <c r="F413" t="s">
        <v>313</v>
      </c>
    </row>
    <row r="414" spans="2:6" x14ac:dyDescent="0.2">
      <c r="E414" t="s">
        <v>18</v>
      </c>
      <c r="F414" t="s">
        <v>314</v>
      </c>
    </row>
    <row r="416" spans="2:6" x14ac:dyDescent="0.2">
      <c r="B416">
        <v>31</v>
      </c>
      <c r="E416" t="s">
        <v>0</v>
      </c>
      <c r="F416" t="s">
        <v>320</v>
      </c>
    </row>
    <row r="417" spans="2:17" x14ac:dyDescent="0.2">
      <c r="E417" t="s">
        <v>15</v>
      </c>
      <c r="F417" t="s">
        <v>318</v>
      </c>
    </row>
    <row r="418" spans="2:17" x14ac:dyDescent="0.2">
      <c r="E418" t="s">
        <v>15</v>
      </c>
      <c r="F418" t="s">
        <v>319</v>
      </c>
    </row>
    <row r="419" spans="2:17" x14ac:dyDescent="0.2">
      <c r="E419" t="s">
        <v>18</v>
      </c>
      <c r="F419" t="s">
        <v>317</v>
      </c>
    </row>
    <row r="421" spans="2:17" x14ac:dyDescent="0.2">
      <c r="B421">
        <v>1</v>
      </c>
      <c r="C421">
        <v>6</v>
      </c>
      <c r="D421">
        <v>11</v>
      </c>
      <c r="E421" t="s">
        <v>0</v>
      </c>
      <c r="F421" t="s">
        <v>315</v>
      </c>
    </row>
    <row r="422" spans="2:17" x14ac:dyDescent="0.2">
      <c r="E422" t="s">
        <v>15</v>
      </c>
      <c r="F422" t="s">
        <v>316</v>
      </c>
    </row>
    <row r="423" spans="2:17" x14ac:dyDescent="0.2">
      <c r="E423" t="s">
        <v>15</v>
      </c>
      <c r="F423" t="s">
        <v>20</v>
      </c>
    </row>
    <row r="424" spans="2:17" x14ac:dyDescent="0.2">
      <c r="E424" t="s">
        <v>18</v>
      </c>
      <c r="F424" t="s">
        <v>321</v>
      </c>
    </row>
    <row r="426" spans="2:17" x14ac:dyDescent="0.2">
      <c r="B426">
        <v>2</v>
      </c>
      <c r="C426">
        <v>6</v>
      </c>
      <c r="D426">
        <v>11</v>
      </c>
      <c r="E426" t="s">
        <v>0</v>
      </c>
      <c r="F426" t="s">
        <v>20</v>
      </c>
    </row>
    <row r="427" spans="2:17" x14ac:dyDescent="0.2">
      <c r="E427" t="s">
        <v>15</v>
      </c>
      <c r="F427" t="s">
        <v>322</v>
      </c>
    </row>
    <row r="428" spans="2:17" x14ac:dyDescent="0.2">
      <c r="E428" t="s">
        <v>15</v>
      </c>
      <c r="F428" t="s">
        <v>324</v>
      </c>
    </row>
    <row r="429" spans="2:17" x14ac:dyDescent="0.2">
      <c r="E429" t="s">
        <v>18</v>
      </c>
      <c r="F429" t="s">
        <v>325</v>
      </c>
      <c r="Q429" t="s">
        <v>323</v>
      </c>
    </row>
    <row r="431" spans="2:17" x14ac:dyDescent="0.2">
      <c r="B431">
        <v>3</v>
      </c>
      <c r="E431" t="s">
        <v>0</v>
      </c>
      <c r="F431" t="s">
        <v>20</v>
      </c>
    </row>
    <row r="432" spans="2:17" x14ac:dyDescent="0.2">
      <c r="E432" t="s">
        <v>15</v>
      </c>
      <c r="F432" t="s">
        <v>273</v>
      </c>
    </row>
    <row r="433" spans="2:17" x14ac:dyDescent="0.2">
      <c r="E433" t="s">
        <v>15</v>
      </c>
      <c r="F433" t="s">
        <v>326</v>
      </c>
    </row>
    <row r="435" spans="2:17" x14ac:dyDescent="0.2">
      <c r="B435">
        <v>4</v>
      </c>
      <c r="E435" t="s">
        <v>0</v>
      </c>
      <c r="F435" t="s">
        <v>20</v>
      </c>
    </row>
    <row r="436" spans="2:17" x14ac:dyDescent="0.2">
      <c r="E436" t="s">
        <v>15</v>
      </c>
      <c r="F436" t="s">
        <v>332</v>
      </c>
    </row>
    <row r="437" spans="2:17" x14ac:dyDescent="0.2">
      <c r="E437" t="s">
        <v>15</v>
      </c>
      <c r="F437" t="s">
        <v>333</v>
      </c>
    </row>
    <row r="438" spans="2:17" x14ac:dyDescent="0.2">
      <c r="E438" t="s">
        <v>18</v>
      </c>
      <c r="F438" t="s">
        <v>331</v>
      </c>
    </row>
    <row r="440" spans="2:17" x14ac:dyDescent="0.2">
      <c r="B440">
        <v>5</v>
      </c>
      <c r="E440" t="s">
        <v>0</v>
      </c>
      <c r="F440" t="s">
        <v>327</v>
      </c>
      <c r="Q440" t="s">
        <v>328</v>
      </c>
    </row>
    <row r="441" spans="2:17" x14ac:dyDescent="0.2">
      <c r="E441" t="s">
        <v>15</v>
      </c>
      <c r="F441" t="s">
        <v>330</v>
      </c>
      <c r="Q441" t="s">
        <v>329</v>
      </c>
    </row>
    <row r="442" spans="2:17" x14ac:dyDescent="0.2">
      <c r="E442" t="s">
        <v>15</v>
      </c>
      <c r="F442" t="s">
        <v>334</v>
      </c>
    </row>
    <row r="443" spans="2:17" x14ac:dyDescent="0.2">
      <c r="E443" t="s">
        <v>18</v>
      </c>
      <c r="F443" t="s">
        <v>342</v>
      </c>
    </row>
    <row r="445" spans="2:17" x14ac:dyDescent="0.2">
      <c r="B445">
        <v>6</v>
      </c>
      <c r="E445" t="s">
        <v>0</v>
      </c>
      <c r="F445" t="s">
        <v>335</v>
      </c>
      <c r="Q445" t="s">
        <v>336</v>
      </c>
    </row>
    <row r="446" spans="2:17" x14ac:dyDescent="0.2">
      <c r="E446" t="s">
        <v>15</v>
      </c>
      <c r="F446" t="s">
        <v>260</v>
      </c>
      <c r="Q446" t="s">
        <v>337</v>
      </c>
    </row>
    <row r="447" spans="2:17" x14ac:dyDescent="0.2">
      <c r="E447" t="s">
        <v>15</v>
      </c>
      <c r="F447" t="s">
        <v>20</v>
      </c>
      <c r="Q447" t="s">
        <v>338</v>
      </c>
    </row>
    <row r="448" spans="2:17" x14ac:dyDescent="0.2">
      <c r="E448" t="s">
        <v>343</v>
      </c>
      <c r="Q448" t="s">
        <v>339</v>
      </c>
    </row>
    <row r="449" spans="2:17" x14ac:dyDescent="0.2">
      <c r="Q449" t="s">
        <v>340</v>
      </c>
    </row>
    <row r="450" spans="2:17" x14ac:dyDescent="0.2">
      <c r="B450">
        <v>7</v>
      </c>
      <c r="E450" t="s">
        <v>0</v>
      </c>
      <c r="F450" t="s">
        <v>351</v>
      </c>
      <c r="Q450" t="s">
        <v>341</v>
      </c>
    </row>
    <row r="451" spans="2:17" x14ac:dyDescent="0.2">
      <c r="E451" t="s">
        <v>15</v>
      </c>
      <c r="F451" t="s">
        <v>344</v>
      </c>
    </row>
    <row r="452" spans="2:17" x14ac:dyDescent="0.2">
      <c r="E452" t="s">
        <v>15</v>
      </c>
      <c r="F452" t="s">
        <v>189</v>
      </c>
    </row>
    <row r="453" spans="2:17" x14ac:dyDescent="0.2">
      <c r="E453" t="s">
        <v>345</v>
      </c>
    </row>
    <row r="455" spans="2:17" x14ac:dyDescent="0.2">
      <c r="B455">
        <v>8</v>
      </c>
      <c r="E455" t="s">
        <v>0</v>
      </c>
      <c r="F455" t="s">
        <v>20</v>
      </c>
    </row>
    <row r="456" spans="2:17" x14ac:dyDescent="0.2">
      <c r="E456" t="s">
        <v>2</v>
      </c>
      <c r="F456" t="s">
        <v>352</v>
      </c>
    </row>
    <row r="457" spans="2:17" x14ac:dyDescent="0.2">
      <c r="E457" t="s">
        <v>2</v>
      </c>
      <c r="F457" t="s">
        <v>71</v>
      </c>
    </row>
    <row r="458" spans="2:17" x14ac:dyDescent="0.2">
      <c r="E458" t="s">
        <v>12</v>
      </c>
      <c r="F458" t="s">
        <v>71</v>
      </c>
    </row>
    <row r="460" spans="2:17" x14ac:dyDescent="0.2">
      <c r="B460">
        <v>9</v>
      </c>
      <c r="C460">
        <v>6</v>
      </c>
      <c r="D460">
        <v>11</v>
      </c>
      <c r="E460" t="s">
        <v>21</v>
      </c>
      <c r="F460" t="s">
        <v>347</v>
      </c>
    </row>
    <row r="461" spans="2:17" x14ac:dyDescent="0.2">
      <c r="E461" t="s">
        <v>2</v>
      </c>
      <c r="F461" t="s">
        <v>348</v>
      </c>
    </row>
    <row r="462" spans="2:17" x14ac:dyDescent="0.2">
      <c r="E462" t="s">
        <v>2</v>
      </c>
      <c r="F462" t="s">
        <v>349</v>
      </c>
    </row>
    <row r="463" spans="2:17" x14ac:dyDescent="0.2">
      <c r="E463" t="s">
        <v>12</v>
      </c>
      <c r="F463" t="s">
        <v>350</v>
      </c>
    </row>
    <row r="465" spans="2:6" x14ac:dyDescent="0.2">
      <c r="B465">
        <v>10</v>
      </c>
      <c r="E465" t="s">
        <v>21</v>
      </c>
      <c r="F465" t="s">
        <v>346</v>
      </c>
    </row>
    <row r="466" spans="2:6" x14ac:dyDescent="0.2">
      <c r="E466" t="s">
        <v>21</v>
      </c>
      <c r="F466" t="s">
        <v>353</v>
      </c>
    </row>
    <row r="467" spans="2:6" x14ac:dyDescent="0.2">
      <c r="E467" t="s">
        <v>2</v>
      </c>
      <c r="F467" t="s">
        <v>71</v>
      </c>
    </row>
    <row r="468" spans="2:6" x14ac:dyDescent="0.2">
      <c r="E468" t="s">
        <v>2</v>
      </c>
      <c r="F468" t="s">
        <v>354</v>
      </c>
    </row>
    <row r="469" spans="2:6" x14ac:dyDescent="0.2">
      <c r="E469" t="s">
        <v>12</v>
      </c>
      <c r="F469" t="s">
        <v>71</v>
      </c>
    </row>
    <row r="471" spans="2:6" x14ac:dyDescent="0.2">
      <c r="B471">
        <v>11</v>
      </c>
      <c r="E471" t="s">
        <v>21</v>
      </c>
      <c r="F471" t="s">
        <v>355</v>
      </c>
    </row>
    <row r="472" spans="2:6" x14ac:dyDescent="0.2">
      <c r="E472" t="s">
        <v>15</v>
      </c>
      <c r="F472" t="s">
        <v>356</v>
      </c>
    </row>
    <row r="473" spans="2:6" x14ac:dyDescent="0.2">
      <c r="E473" t="s">
        <v>15</v>
      </c>
      <c r="F473" t="s">
        <v>357</v>
      </c>
    </row>
    <row r="474" spans="2:6" x14ac:dyDescent="0.2">
      <c r="E474" t="s">
        <v>18</v>
      </c>
      <c r="F474" t="s">
        <v>358</v>
      </c>
    </row>
    <row r="476" spans="2:6" x14ac:dyDescent="0.2">
      <c r="B476">
        <v>12</v>
      </c>
      <c r="E476" t="s">
        <v>0</v>
      </c>
      <c r="F476" t="s">
        <v>359</v>
      </c>
    </row>
    <row r="477" spans="2:6" x14ac:dyDescent="0.2">
      <c r="E477" t="s">
        <v>15</v>
      </c>
      <c r="F477" t="s">
        <v>273</v>
      </c>
    </row>
    <row r="478" spans="2:6" x14ac:dyDescent="0.2">
      <c r="E478" t="s">
        <v>15</v>
      </c>
      <c r="F478" t="s">
        <v>361</v>
      </c>
    </row>
    <row r="479" spans="2:6" x14ac:dyDescent="0.2">
      <c r="E479" t="s">
        <v>18</v>
      </c>
      <c r="F479" t="s">
        <v>360</v>
      </c>
    </row>
    <row r="481" spans="2:18" x14ac:dyDescent="0.2">
      <c r="B481">
        <v>13</v>
      </c>
      <c r="C481">
        <v>6</v>
      </c>
      <c r="D481">
        <v>11</v>
      </c>
      <c r="E481" t="s">
        <v>0</v>
      </c>
      <c r="F481" t="s">
        <v>20</v>
      </c>
    </row>
    <row r="482" spans="2:18" x14ac:dyDescent="0.2">
      <c r="E482" t="s">
        <v>15</v>
      </c>
      <c r="F482" t="s">
        <v>363</v>
      </c>
    </row>
    <row r="483" spans="2:18" x14ac:dyDescent="0.2">
      <c r="E483" t="s">
        <v>15</v>
      </c>
      <c r="F483" t="s">
        <v>364</v>
      </c>
    </row>
    <row r="484" spans="2:18" x14ac:dyDescent="0.2">
      <c r="E484" t="s">
        <v>18</v>
      </c>
      <c r="F484" t="s">
        <v>267</v>
      </c>
    </row>
    <row r="486" spans="2:18" x14ac:dyDescent="0.2">
      <c r="B486">
        <v>14</v>
      </c>
      <c r="E486" t="s">
        <v>0</v>
      </c>
      <c r="F486" t="s">
        <v>362</v>
      </c>
      <c r="H486" s="2"/>
    </row>
    <row r="487" spans="2:18" x14ac:dyDescent="0.2">
      <c r="E487" t="s">
        <v>0</v>
      </c>
      <c r="F487" s="2" t="s">
        <v>365</v>
      </c>
    </row>
    <row r="488" spans="2:18" x14ac:dyDescent="0.2">
      <c r="E488" s="2" t="s">
        <v>15</v>
      </c>
      <c r="F488" s="2" t="s">
        <v>366</v>
      </c>
    </row>
    <row r="489" spans="2:18" x14ac:dyDescent="0.2">
      <c r="E489" s="2" t="s">
        <v>15</v>
      </c>
      <c r="F489" s="2" t="s">
        <v>273</v>
      </c>
      <c r="R489" s="2" t="s">
        <v>367</v>
      </c>
    </row>
    <row r="490" spans="2:18" x14ac:dyDescent="0.2">
      <c r="E490" s="2" t="s">
        <v>12</v>
      </c>
      <c r="F490" s="2" t="s">
        <v>368</v>
      </c>
    </row>
    <row r="492" spans="2:18" x14ac:dyDescent="0.2">
      <c r="B492">
        <v>15</v>
      </c>
      <c r="C492">
        <v>6</v>
      </c>
      <c r="D492">
        <v>11</v>
      </c>
      <c r="E492" t="s">
        <v>21</v>
      </c>
      <c r="F492" s="2" t="s">
        <v>20</v>
      </c>
    </row>
    <row r="493" spans="2:18" x14ac:dyDescent="0.2">
      <c r="E493" t="s">
        <v>2</v>
      </c>
      <c r="F493" s="2" t="s">
        <v>369</v>
      </c>
    </row>
    <row r="494" spans="2:18" x14ac:dyDescent="0.2">
      <c r="E494" t="s">
        <v>2</v>
      </c>
      <c r="F494" t="s">
        <v>370</v>
      </c>
    </row>
    <row r="495" spans="2:18" x14ac:dyDescent="0.2">
      <c r="E495" t="s">
        <v>12</v>
      </c>
      <c r="F495" t="s">
        <v>371</v>
      </c>
    </row>
    <row r="497" spans="2:12" x14ac:dyDescent="0.2">
      <c r="B497">
        <v>16</v>
      </c>
      <c r="E497" t="s">
        <v>21</v>
      </c>
      <c r="F497" t="s">
        <v>373</v>
      </c>
    </row>
    <row r="498" spans="2:12" x14ac:dyDescent="0.2">
      <c r="E498" t="s">
        <v>2</v>
      </c>
      <c r="F498" t="s">
        <v>375</v>
      </c>
    </row>
    <row r="499" spans="2:12" x14ac:dyDescent="0.2">
      <c r="E499" t="s">
        <v>2</v>
      </c>
      <c r="F499" t="s">
        <v>376</v>
      </c>
    </row>
    <row r="500" spans="2:12" x14ac:dyDescent="0.2">
      <c r="E500" t="s">
        <v>12</v>
      </c>
      <c r="F500" t="s">
        <v>374</v>
      </c>
      <c r="L500" t="s">
        <v>377</v>
      </c>
    </row>
    <row r="502" spans="2:12" x14ac:dyDescent="0.2">
      <c r="B502">
        <v>17</v>
      </c>
      <c r="E502" t="s">
        <v>21</v>
      </c>
      <c r="F502" t="s">
        <v>372</v>
      </c>
    </row>
    <row r="503" spans="2:12" x14ac:dyDescent="0.2">
      <c r="E503" t="s">
        <v>21</v>
      </c>
      <c r="F503" s="2" t="s">
        <v>378</v>
      </c>
    </row>
    <row r="504" spans="2:12" x14ac:dyDescent="0.2">
      <c r="E504" s="2" t="s">
        <v>15</v>
      </c>
      <c r="F504" s="2" t="s">
        <v>379</v>
      </c>
    </row>
    <row r="505" spans="2:12" x14ac:dyDescent="0.2">
      <c r="E505" s="2" t="s">
        <v>18</v>
      </c>
      <c r="F505" s="2" t="s">
        <v>380</v>
      </c>
    </row>
    <row r="507" spans="2:12" x14ac:dyDescent="0.2">
      <c r="B507">
        <v>18</v>
      </c>
      <c r="E507" t="s">
        <v>21</v>
      </c>
      <c r="F507" t="s">
        <v>381</v>
      </c>
    </row>
    <row r="508" spans="2:12" x14ac:dyDescent="0.2">
      <c r="E508" t="s">
        <v>2</v>
      </c>
      <c r="F508" t="s">
        <v>382</v>
      </c>
    </row>
    <row r="509" spans="2:12" x14ac:dyDescent="0.2">
      <c r="E509" t="s">
        <v>2</v>
      </c>
      <c r="F509" t="s">
        <v>383</v>
      </c>
    </row>
    <row r="510" spans="2:12" x14ac:dyDescent="0.2">
      <c r="E510" t="s">
        <v>12</v>
      </c>
      <c r="F510" t="s">
        <v>384</v>
      </c>
    </row>
    <row r="512" spans="2:12" x14ac:dyDescent="0.2">
      <c r="B512">
        <v>19</v>
      </c>
      <c r="E512" t="s">
        <v>21</v>
      </c>
      <c r="F512" s="2" t="s">
        <v>20</v>
      </c>
    </row>
    <row r="513" spans="2:13" x14ac:dyDescent="0.2">
      <c r="E513" s="2" t="s">
        <v>15</v>
      </c>
      <c r="F513" s="2" t="s">
        <v>20</v>
      </c>
    </row>
    <row r="514" spans="2:13" x14ac:dyDescent="0.2">
      <c r="E514" s="2" t="s">
        <v>2</v>
      </c>
      <c r="F514" s="2" t="s">
        <v>385</v>
      </c>
    </row>
    <row r="515" spans="2:13" x14ac:dyDescent="0.2">
      <c r="E515" s="2" t="s">
        <v>12</v>
      </c>
      <c r="F515" s="2" t="s">
        <v>386</v>
      </c>
    </row>
    <row r="517" spans="2:13" x14ac:dyDescent="0.2">
      <c r="B517">
        <v>20</v>
      </c>
      <c r="E517" t="s">
        <v>21</v>
      </c>
      <c r="F517" t="s">
        <v>387</v>
      </c>
    </row>
    <row r="518" spans="2:13" x14ac:dyDescent="0.2">
      <c r="E518" t="s">
        <v>2</v>
      </c>
      <c r="F518" t="s">
        <v>388</v>
      </c>
    </row>
    <row r="519" spans="2:13" x14ac:dyDescent="0.2">
      <c r="E519" t="s">
        <v>2</v>
      </c>
      <c r="F519" t="s">
        <v>373</v>
      </c>
    </row>
    <row r="520" spans="2:13" x14ac:dyDescent="0.2">
      <c r="E520" t="s">
        <v>12</v>
      </c>
      <c r="F520" t="s">
        <v>389</v>
      </c>
    </row>
    <row r="522" spans="2:13" x14ac:dyDescent="0.2">
      <c r="B522">
        <v>21</v>
      </c>
      <c r="E522" t="s">
        <v>21</v>
      </c>
      <c r="F522" t="s">
        <v>390</v>
      </c>
    </row>
    <row r="523" spans="2:13" x14ac:dyDescent="0.2">
      <c r="E523" t="s">
        <v>21</v>
      </c>
      <c r="F523" t="s">
        <v>397</v>
      </c>
      <c r="M523" t="s">
        <v>394</v>
      </c>
    </row>
    <row r="524" spans="2:13" x14ac:dyDescent="0.2">
      <c r="E524" t="s">
        <v>2</v>
      </c>
      <c r="F524" t="s">
        <v>398</v>
      </c>
      <c r="M524" t="s">
        <v>395</v>
      </c>
    </row>
    <row r="525" spans="2:13" x14ac:dyDescent="0.2">
      <c r="E525" t="s">
        <v>2</v>
      </c>
      <c r="F525" t="s">
        <v>392</v>
      </c>
      <c r="M525" t="s">
        <v>393</v>
      </c>
    </row>
    <row r="526" spans="2:13" x14ac:dyDescent="0.2">
      <c r="E526" t="s">
        <v>12</v>
      </c>
      <c r="F526" t="s">
        <v>391</v>
      </c>
      <c r="M526" t="s">
        <v>396</v>
      </c>
    </row>
    <row r="528" spans="2:13" x14ac:dyDescent="0.2">
      <c r="B528">
        <v>22</v>
      </c>
      <c r="E528" t="s">
        <v>21</v>
      </c>
      <c r="F528" t="s">
        <v>390</v>
      </c>
    </row>
    <row r="529" spans="2:13" x14ac:dyDescent="0.2">
      <c r="E529" t="s">
        <v>21</v>
      </c>
      <c r="F529" t="s">
        <v>399</v>
      </c>
      <c r="M529" t="s">
        <v>400</v>
      </c>
    </row>
    <row r="530" spans="2:13" x14ac:dyDescent="0.2">
      <c r="E530" t="s">
        <v>2</v>
      </c>
      <c r="F530" t="s">
        <v>401</v>
      </c>
      <c r="M530" t="s">
        <v>405</v>
      </c>
    </row>
    <row r="531" spans="2:13" x14ac:dyDescent="0.2">
      <c r="E531" t="s">
        <v>2</v>
      </c>
      <c r="F531" t="s">
        <v>402</v>
      </c>
      <c r="M531" t="s">
        <v>404</v>
      </c>
    </row>
    <row r="532" spans="2:13" x14ac:dyDescent="0.2">
      <c r="E532" t="s">
        <v>12</v>
      </c>
      <c r="F532" t="s">
        <v>406</v>
      </c>
      <c r="M532" t="s">
        <v>403</v>
      </c>
    </row>
    <row r="534" spans="2:13" x14ac:dyDescent="0.2">
      <c r="B534">
        <v>23</v>
      </c>
      <c r="E534" t="s">
        <v>0</v>
      </c>
      <c r="F534" t="s">
        <v>408</v>
      </c>
    </row>
    <row r="535" spans="2:13" x14ac:dyDescent="0.2">
      <c r="E535" t="s">
        <v>15</v>
      </c>
      <c r="F535" t="s">
        <v>409</v>
      </c>
    </row>
    <row r="536" spans="2:13" x14ac:dyDescent="0.2">
      <c r="E536" t="s">
        <v>15</v>
      </c>
      <c r="F536" t="s">
        <v>410</v>
      </c>
    </row>
    <row r="537" spans="2:13" x14ac:dyDescent="0.2">
      <c r="E537" t="s">
        <v>18</v>
      </c>
      <c r="F537" t="s">
        <v>407</v>
      </c>
    </row>
    <row r="539" spans="2:13" x14ac:dyDescent="0.2">
      <c r="B539">
        <v>24</v>
      </c>
      <c r="E539" t="s">
        <v>0</v>
      </c>
      <c r="F539" t="s">
        <v>20</v>
      </c>
    </row>
    <row r="540" spans="2:13" x14ac:dyDescent="0.2">
      <c r="E540" t="s">
        <v>15</v>
      </c>
      <c r="F540" t="s">
        <v>273</v>
      </c>
    </row>
    <row r="541" spans="2:13" x14ac:dyDescent="0.2">
      <c r="E541" t="s">
        <v>15</v>
      </c>
      <c r="F541" t="s">
        <v>411</v>
      </c>
    </row>
    <row r="542" spans="2:13" x14ac:dyDescent="0.2">
      <c r="E542" t="s">
        <v>18</v>
      </c>
      <c r="F542" t="s">
        <v>412</v>
      </c>
    </row>
    <row r="544" spans="2:13" x14ac:dyDescent="0.2">
      <c r="B544">
        <v>25</v>
      </c>
      <c r="C544">
        <v>6</v>
      </c>
      <c r="D544">
        <v>11</v>
      </c>
      <c r="E544" t="s">
        <v>0</v>
      </c>
      <c r="F544" t="s">
        <v>413</v>
      </c>
    </row>
    <row r="545" spans="2:13" x14ac:dyDescent="0.2">
      <c r="E545" t="s">
        <v>15</v>
      </c>
      <c r="F545" t="s">
        <v>414</v>
      </c>
    </row>
    <row r="546" spans="2:13" x14ac:dyDescent="0.2">
      <c r="E546" t="s">
        <v>15</v>
      </c>
      <c r="F546" t="s">
        <v>415</v>
      </c>
    </row>
    <row r="547" spans="2:13" x14ac:dyDescent="0.2">
      <c r="E547" t="s">
        <v>18</v>
      </c>
      <c r="F547" t="s">
        <v>416</v>
      </c>
    </row>
    <row r="549" spans="2:13" x14ac:dyDescent="0.2">
      <c r="B549">
        <v>26</v>
      </c>
      <c r="E549" t="s">
        <v>0</v>
      </c>
      <c r="F549" t="s">
        <v>417</v>
      </c>
    </row>
    <row r="550" spans="2:13" x14ac:dyDescent="0.2">
      <c r="E550" t="s">
        <v>15</v>
      </c>
      <c r="F550" t="s">
        <v>419</v>
      </c>
    </row>
    <row r="551" spans="2:13" x14ac:dyDescent="0.2">
      <c r="E551" t="s">
        <v>15</v>
      </c>
      <c r="F551" t="s">
        <v>418</v>
      </c>
    </row>
    <row r="552" spans="2:13" x14ac:dyDescent="0.2">
      <c r="E552" t="s">
        <v>18</v>
      </c>
      <c r="F552" t="s">
        <v>420</v>
      </c>
    </row>
    <row r="554" spans="2:13" x14ac:dyDescent="0.2">
      <c r="B554">
        <v>27</v>
      </c>
      <c r="E554" t="s">
        <v>0</v>
      </c>
      <c r="F554" t="s">
        <v>421</v>
      </c>
    </row>
    <row r="555" spans="2:13" x14ac:dyDescent="0.2">
      <c r="E555" t="s">
        <v>15</v>
      </c>
      <c r="F555" t="s">
        <v>422</v>
      </c>
    </row>
    <row r="556" spans="2:13" x14ac:dyDescent="0.2">
      <c r="E556" t="s">
        <v>15</v>
      </c>
      <c r="F556" t="s">
        <v>423</v>
      </c>
    </row>
    <row r="557" spans="2:13" x14ac:dyDescent="0.2">
      <c r="E557" t="s">
        <v>18</v>
      </c>
      <c r="F557" t="s">
        <v>425</v>
      </c>
      <c r="M557" t="s">
        <v>424</v>
      </c>
    </row>
    <row r="559" spans="2:13" x14ac:dyDescent="0.2">
      <c r="B559">
        <v>28</v>
      </c>
      <c r="E559" t="s">
        <v>0</v>
      </c>
      <c r="F559" t="s">
        <v>43</v>
      </c>
      <c r="M559" t="s">
        <v>426</v>
      </c>
    </row>
    <row r="560" spans="2:13" x14ac:dyDescent="0.2">
      <c r="E560" t="s">
        <v>15</v>
      </c>
      <c r="F560" t="s">
        <v>43</v>
      </c>
    </row>
    <row r="561" spans="2:13" x14ac:dyDescent="0.2">
      <c r="E561" t="s">
        <v>15</v>
      </c>
      <c r="F561" t="s">
        <v>20</v>
      </c>
    </row>
    <row r="562" spans="2:13" x14ac:dyDescent="0.2">
      <c r="E562" t="s">
        <v>18</v>
      </c>
      <c r="F562" t="s">
        <v>17</v>
      </c>
    </row>
    <row r="564" spans="2:13" x14ac:dyDescent="0.2">
      <c r="B564">
        <v>29</v>
      </c>
      <c r="E564" t="s">
        <v>0</v>
      </c>
      <c r="F564" t="s">
        <v>197</v>
      </c>
    </row>
    <row r="565" spans="2:13" x14ac:dyDescent="0.2">
      <c r="E565" t="s">
        <v>15</v>
      </c>
      <c r="F565" t="s">
        <v>427</v>
      </c>
    </row>
    <row r="566" spans="2:13" x14ac:dyDescent="0.2">
      <c r="E566" t="s">
        <v>15</v>
      </c>
      <c r="F566" t="s">
        <v>197</v>
      </c>
    </row>
    <row r="567" spans="2:13" x14ac:dyDescent="0.2">
      <c r="E567" t="s">
        <v>429</v>
      </c>
      <c r="M567" t="s">
        <v>428</v>
      </c>
    </row>
    <row r="569" spans="2:13" x14ac:dyDescent="0.2">
      <c r="B569">
        <v>30</v>
      </c>
      <c r="E569" t="s">
        <v>21</v>
      </c>
      <c r="F569" t="s">
        <v>434</v>
      </c>
    </row>
    <row r="570" spans="2:13" x14ac:dyDescent="0.2">
      <c r="E570" t="s">
        <v>15</v>
      </c>
      <c r="F570" t="s">
        <v>435</v>
      </c>
      <c r="M570" t="s">
        <v>430</v>
      </c>
    </row>
    <row r="571" spans="2:13" x14ac:dyDescent="0.2">
      <c r="E571" t="s">
        <v>15</v>
      </c>
      <c r="F571" t="s">
        <v>433</v>
      </c>
      <c r="M571" t="s">
        <v>432</v>
      </c>
    </row>
    <row r="572" spans="2:13" x14ac:dyDescent="0.2">
      <c r="E572" t="s">
        <v>18</v>
      </c>
      <c r="F572" t="s">
        <v>431</v>
      </c>
    </row>
    <row r="574" spans="2:13" x14ac:dyDescent="0.2">
      <c r="B574">
        <v>1</v>
      </c>
      <c r="C574">
        <v>7</v>
      </c>
      <c r="D574">
        <v>11</v>
      </c>
      <c r="E574" t="s">
        <v>21</v>
      </c>
      <c r="F574" t="s">
        <v>436</v>
      </c>
    </row>
    <row r="575" spans="2:13" x14ac:dyDescent="0.2">
      <c r="E575" t="s">
        <v>2</v>
      </c>
      <c r="F575" t="s">
        <v>437</v>
      </c>
    </row>
    <row r="576" spans="2:13" x14ac:dyDescent="0.2">
      <c r="E576" t="s">
        <v>2</v>
      </c>
      <c r="F576" t="s">
        <v>373</v>
      </c>
    </row>
    <row r="577" spans="2:13" x14ac:dyDescent="0.2">
      <c r="E577" t="s">
        <v>12</v>
      </c>
      <c r="F577" t="s">
        <v>371</v>
      </c>
      <c r="M577" t="s">
        <v>438</v>
      </c>
    </row>
    <row r="579" spans="2:13" x14ac:dyDescent="0.2">
      <c r="B579">
        <v>2</v>
      </c>
      <c r="C579">
        <v>7</v>
      </c>
      <c r="D579">
        <v>11</v>
      </c>
      <c r="E579" t="s">
        <v>0</v>
      </c>
      <c r="F579" t="s">
        <v>20</v>
      </c>
    </row>
    <row r="580" spans="2:13" x14ac:dyDescent="0.2">
      <c r="E580" t="s">
        <v>15</v>
      </c>
      <c r="F580" t="s">
        <v>43</v>
      </c>
    </row>
    <row r="581" spans="2:13" x14ac:dyDescent="0.2">
      <c r="E581" t="s">
        <v>15</v>
      </c>
      <c r="F581" t="s">
        <v>439</v>
      </c>
    </row>
    <row r="582" spans="2:13" x14ac:dyDescent="0.2">
      <c r="E582" t="s">
        <v>18</v>
      </c>
      <c r="F582" t="s">
        <v>440</v>
      </c>
    </row>
    <row r="584" spans="2:13" x14ac:dyDescent="0.2">
      <c r="B584">
        <v>3</v>
      </c>
      <c r="C584">
        <v>7</v>
      </c>
      <c r="D584">
        <v>11</v>
      </c>
      <c r="E584" t="s">
        <v>21</v>
      </c>
      <c r="F584" t="s">
        <v>441</v>
      </c>
    </row>
    <row r="585" spans="2:13" x14ac:dyDescent="0.2">
      <c r="E585" t="s">
        <v>2</v>
      </c>
      <c r="F585" t="s">
        <v>442</v>
      </c>
    </row>
    <row r="586" spans="2:13" x14ac:dyDescent="0.2">
      <c r="E586" t="s">
        <v>2</v>
      </c>
      <c r="F586" t="s">
        <v>443</v>
      </c>
    </row>
    <row r="587" spans="2:13" x14ac:dyDescent="0.2">
      <c r="E587" t="s">
        <v>12</v>
      </c>
      <c r="F587" t="s">
        <v>444</v>
      </c>
    </row>
    <row r="589" spans="2:13" x14ac:dyDescent="0.2">
      <c r="B589">
        <v>4</v>
      </c>
      <c r="C589">
        <v>7</v>
      </c>
      <c r="D589">
        <v>11</v>
      </c>
      <c r="E589" t="s">
        <v>21</v>
      </c>
      <c r="F589" t="s">
        <v>445</v>
      </c>
    </row>
    <row r="590" spans="2:13" x14ac:dyDescent="0.2">
      <c r="E590" t="s">
        <v>15</v>
      </c>
      <c r="F590" t="s">
        <v>446</v>
      </c>
    </row>
    <row r="591" spans="2:13" x14ac:dyDescent="0.2">
      <c r="E591" t="s">
        <v>15</v>
      </c>
      <c r="F591" t="s">
        <v>448</v>
      </c>
    </row>
    <row r="592" spans="2:13" x14ac:dyDescent="0.2">
      <c r="E592" t="s">
        <v>18</v>
      </c>
      <c r="F592" t="s">
        <v>447</v>
      </c>
    </row>
    <row r="594" spans="2:6" x14ac:dyDescent="0.2">
      <c r="B594">
        <v>5</v>
      </c>
      <c r="C594">
        <v>7</v>
      </c>
      <c r="D594">
        <v>1</v>
      </c>
      <c r="E594" t="s">
        <v>0</v>
      </c>
      <c r="F594" t="s">
        <v>449</v>
      </c>
    </row>
    <row r="595" spans="2:6" x14ac:dyDescent="0.2">
      <c r="E595" t="s">
        <v>15</v>
      </c>
      <c r="F595" t="s">
        <v>450</v>
      </c>
    </row>
    <row r="596" spans="2:6" x14ac:dyDescent="0.2">
      <c r="E596" t="s">
        <v>15</v>
      </c>
      <c r="F596" t="s">
        <v>451</v>
      </c>
    </row>
    <row r="597" spans="2:6" x14ac:dyDescent="0.2">
      <c r="E597" t="s">
        <v>18</v>
      </c>
      <c r="F597" t="s">
        <v>452</v>
      </c>
    </row>
    <row r="599" spans="2:6" x14ac:dyDescent="0.2">
      <c r="B599">
        <v>6</v>
      </c>
      <c r="C599">
        <v>7</v>
      </c>
      <c r="D599">
        <v>11</v>
      </c>
      <c r="E599" t="s">
        <v>0</v>
      </c>
      <c r="F599" t="s">
        <v>453</v>
      </c>
    </row>
    <row r="600" spans="2:6" x14ac:dyDescent="0.2">
      <c r="E600" t="s">
        <v>15</v>
      </c>
      <c r="F600" t="s">
        <v>454</v>
      </c>
    </row>
    <row r="601" spans="2:6" x14ac:dyDescent="0.2">
      <c r="E601" t="s">
        <v>15</v>
      </c>
      <c r="F601" t="s">
        <v>455</v>
      </c>
    </row>
    <row r="602" spans="2:6" x14ac:dyDescent="0.2">
      <c r="E602" t="s">
        <v>18</v>
      </c>
      <c r="F602" t="s">
        <v>456</v>
      </c>
    </row>
    <row r="604" spans="2:6" x14ac:dyDescent="0.2">
      <c r="B604">
        <v>7</v>
      </c>
      <c r="C604">
        <v>7</v>
      </c>
      <c r="D604">
        <v>11</v>
      </c>
      <c r="E604" t="s">
        <v>0</v>
      </c>
      <c r="F604" t="s">
        <v>457</v>
      </c>
    </row>
    <row r="605" spans="2:6" x14ac:dyDescent="0.2">
      <c r="E605" t="s">
        <v>15</v>
      </c>
      <c r="F605" t="s">
        <v>458</v>
      </c>
    </row>
    <row r="606" spans="2:6" x14ac:dyDescent="0.2">
      <c r="E606" t="s">
        <v>15</v>
      </c>
      <c r="F606" t="s">
        <v>87</v>
      </c>
    </row>
    <row r="607" spans="2:6" x14ac:dyDescent="0.2">
      <c r="E607" t="s">
        <v>18</v>
      </c>
      <c r="F607" t="s">
        <v>459</v>
      </c>
    </row>
    <row r="609" spans="2:17" x14ac:dyDescent="0.2">
      <c r="B609">
        <v>8</v>
      </c>
      <c r="C609">
        <v>7</v>
      </c>
      <c r="D609">
        <v>11</v>
      </c>
      <c r="E609" t="s">
        <v>0</v>
      </c>
      <c r="F609" t="s">
        <v>460</v>
      </c>
    </row>
    <row r="610" spans="2:17" x14ac:dyDescent="0.2">
      <c r="E610" t="s">
        <v>2</v>
      </c>
      <c r="F610" t="s">
        <v>461</v>
      </c>
    </row>
    <row r="611" spans="2:17" x14ac:dyDescent="0.2">
      <c r="E611" t="s">
        <v>2</v>
      </c>
      <c r="F611" t="s">
        <v>462</v>
      </c>
    </row>
    <row r="612" spans="2:17" x14ac:dyDescent="0.2">
      <c r="E612" t="s">
        <v>12</v>
      </c>
      <c r="F612" t="s">
        <v>463</v>
      </c>
    </row>
    <row r="614" spans="2:17" x14ac:dyDescent="0.2">
      <c r="B614">
        <v>9</v>
      </c>
      <c r="C614">
        <v>7</v>
      </c>
      <c r="D614">
        <v>11</v>
      </c>
      <c r="E614" t="s">
        <v>21</v>
      </c>
      <c r="F614" t="s">
        <v>474</v>
      </c>
    </row>
    <row r="615" spans="2:17" x14ac:dyDescent="0.2">
      <c r="E615" t="s">
        <v>15</v>
      </c>
      <c r="F615" t="s">
        <v>475</v>
      </c>
    </row>
    <row r="616" spans="2:17" x14ac:dyDescent="0.2">
      <c r="E616" t="s">
        <v>15</v>
      </c>
      <c r="F616" t="s">
        <v>476</v>
      </c>
    </row>
    <row r="617" spans="2:17" x14ac:dyDescent="0.2">
      <c r="E617" t="s">
        <v>18</v>
      </c>
      <c r="F617" t="s">
        <v>477</v>
      </c>
    </row>
    <row r="619" spans="2:17" x14ac:dyDescent="0.2">
      <c r="B619">
        <v>10</v>
      </c>
      <c r="C619">
        <v>7</v>
      </c>
      <c r="D619">
        <v>11</v>
      </c>
      <c r="E619" t="s">
        <v>0</v>
      </c>
      <c r="F619" t="s">
        <v>464</v>
      </c>
    </row>
    <row r="620" spans="2:17" x14ac:dyDescent="0.2">
      <c r="E620" t="s">
        <v>15</v>
      </c>
      <c r="F620" t="s">
        <v>465</v>
      </c>
    </row>
    <row r="621" spans="2:17" x14ac:dyDescent="0.2">
      <c r="E621" t="s">
        <v>15</v>
      </c>
      <c r="F621" t="s">
        <v>466</v>
      </c>
      <c r="Q621" t="s">
        <v>467</v>
      </c>
    </row>
    <row r="622" spans="2:17" x14ac:dyDescent="0.2">
      <c r="E622" t="s">
        <v>18</v>
      </c>
      <c r="F622" t="s">
        <v>473</v>
      </c>
      <c r="Q622" t="s">
        <v>472</v>
      </c>
    </row>
    <row r="623" spans="2:17" x14ac:dyDescent="0.2">
      <c r="Q623" t="s">
        <v>468</v>
      </c>
    </row>
    <row r="624" spans="2:17" x14ac:dyDescent="0.2">
      <c r="B624">
        <v>11</v>
      </c>
      <c r="E624" t="s">
        <v>0</v>
      </c>
      <c r="F624" t="s">
        <v>478</v>
      </c>
      <c r="Q624" t="s">
        <v>469</v>
      </c>
    </row>
    <row r="625" spans="2:17" x14ac:dyDescent="0.2">
      <c r="E625" t="s">
        <v>2</v>
      </c>
      <c r="F625" t="s">
        <v>479</v>
      </c>
      <c r="Q625" t="s">
        <v>470</v>
      </c>
    </row>
    <row r="626" spans="2:17" x14ac:dyDescent="0.2">
      <c r="E626" t="s">
        <v>2</v>
      </c>
      <c r="F626" t="s">
        <v>480</v>
      </c>
      <c r="Q626" t="s">
        <v>471</v>
      </c>
    </row>
    <row r="627" spans="2:17" x14ac:dyDescent="0.2">
      <c r="E627" t="s">
        <v>12</v>
      </c>
      <c r="F627" t="s">
        <v>481</v>
      </c>
    </row>
    <row r="629" spans="2:17" x14ac:dyDescent="0.2">
      <c r="B629">
        <v>12</v>
      </c>
      <c r="E629" t="s">
        <v>21</v>
      </c>
      <c r="F629" t="s">
        <v>482</v>
      </c>
    </row>
    <row r="630" spans="2:17" x14ac:dyDescent="0.2">
      <c r="E630" t="s">
        <v>2</v>
      </c>
      <c r="F630" t="s">
        <v>483</v>
      </c>
    </row>
    <row r="631" spans="2:17" x14ac:dyDescent="0.2">
      <c r="E631" t="s">
        <v>2</v>
      </c>
      <c r="F631" t="s">
        <v>484</v>
      </c>
    </row>
    <row r="632" spans="2:17" x14ac:dyDescent="0.2">
      <c r="E632" t="s">
        <v>12</v>
      </c>
      <c r="F632" t="s">
        <v>485</v>
      </c>
    </row>
    <row r="634" spans="2:17" x14ac:dyDescent="0.2">
      <c r="B634">
        <v>13</v>
      </c>
      <c r="C634">
        <v>7</v>
      </c>
      <c r="D634">
        <v>11</v>
      </c>
      <c r="E634" t="s">
        <v>21</v>
      </c>
      <c r="F634" t="s">
        <v>486</v>
      </c>
    </row>
    <row r="635" spans="2:17" x14ac:dyDescent="0.2">
      <c r="E635" t="s">
        <v>2</v>
      </c>
      <c r="F635" t="s">
        <v>487</v>
      </c>
    </row>
    <row r="636" spans="2:17" x14ac:dyDescent="0.2">
      <c r="E636" t="s">
        <v>2</v>
      </c>
      <c r="F636" t="s">
        <v>488</v>
      </c>
    </row>
    <row r="637" spans="2:17" x14ac:dyDescent="0.2">
      <c r="E637" t="s">
        <v>12</v>
      </c>
      <c r="F637" t="s">
        <v>489</v>
      </c>
    </row>
    <row r="639" spans="2:17" x14ac:dyDescent="0.2">
      <c r="B639">
        <v>14</v>
      </c>
      <c r="C639">
        <v>7</v>
      </c>
      <c r="D639">
        <v>11</v>
      </c>
      <c r="E639" t="s">
        <v>21</v>
      </c>
      <c r="F639" t="s">
        <v>490</v>
      </c>
    </row>
    <row r="640" spans="2:17" x14ac:dyDescent="0.2">
      <c r="E640" t="s">
        <v>2</v>
      </c>
      <c r="F640" t="s">
        <v>491</v>
      </c>
    </row>
    <row r="641" spans="2:17" x14ac:dyDescent="0.2">
      <c r="E641" t="s">
        <v>2</v>
      </c>
      <c r="F641" t="s">
        <v>492</v>
      </c>
    </row>
    <row r="642" spans="2:17" x14ac:dyDescent="0.2">
      <c r="E642" t="s">
        <v>12</v>
      </c>
      <c r="F642" t="s">
        <v>493</v>
      </c>
    </row>
    <row r="644" spans="2:17" x14ac:dyDescent="0.2">
      <c r="B644">
        <v>15</v>
      </c>
      <c r="E644" t="s">
        <v>21</v>
      </c>
      <c r="F644" t="s">
        <v>494</v>
      </c>
    </row>
    <row r="645" spans="2:17" x14ac:dyDescent="0.2">
      <c r="E645" t="s">
        <v>21</v>
      </c>
      <c r="F645" t="s">
        <v>495</v>
      </c>
      <c r="Q645" t="s">
        <v>503</v>
      </c>
    </row>
    <row r="646" spans="2:17" x14ac:dyDescent="0.2">
      <c r="E646" t="s">
        <v>15</v>
      </c>
      <c r="F646" t="s">
        <v>273</v>
      </c>
    </row>
    <row r="647" spans="2:17" x14ac:dyDescent="0.2">
      <c r="E647" t="s">
        <v>12</v>
      </c>
      <c r="F647" t="s">
        <v>496</v>
      </c>
    </row>
    <row r="649" spans="2:17" x14ac:dyDescent="0.2">
      <c r="B649">
        <v>16</v>
      </c>
      <c r="E649" t="s">
        <v>0</v>
      </c>
      <c r="F649" t="s">
        <v>497</v>
      </c>
    </row>
    <row r="650" spans="2:17" x14ac:dyDescent="0.2">
      <c r="E650" t="s">
        <v>0</v>
      </c>
      <c r="F650" t="s">
        <v>498</v>
      </c>
      <c r="Q650" t="s">
        <v>502</v>
      </c>
    </row>
    <row r="651" spans="2:17" x14ac:dyDescent="0.2">
      <c r="E651" t="s">
        <v>15</v>
      </c>
      <c r="F651" t="s">
        <v>499</v>
      </c>
    </row>
    <row r="652" spans="2:17" x14ac:dyDescent="0.2">
      <c r="E652" t="s">
        <v>15</v>
      </c>
      <c r="F652" t="s">
        <v>500</v>
      </c>
    </row>
    <row r="653" spans="2:17" x14ac:dyDescent="0.2">
      <c r="E653" t="s">
        <v>18</v>
      </c>
      <c r="F653" t="s">
        <v>501</v>
      </c>
    </row>
    <row r="655" spans="2:17" x14ac:dyDescent="0.2">
      <c r="B655">
        <v>17</v>
      </c>
      <c r="E655" t="s">
        <v>0</v>
      </c>
      <c r="F655" t="s">
        <v>504</v>
      </c>
    </row>
    <row r="656" spans="2:17" x14ac:dyDescent="0.2">
      <c r="E656" t="s">
        <v>2</v>
      </c>
      <c r="F656" t="s">
        <v>505</v>
      </c>
    </row>
    <row r="657" spans="2:14" x14ac:dyDescent="0.2">
      <c r="E657" t="s">
        <v>2</v>
      </c>
      <c r="F657" t="s">
        <v>506</v>
      </c>
    </row>
    <row r="658" spans="2:14" x14ac:dyDescent="0.2">
      <c r="E658" t="s">
        <v>12</v>
      </c>
      <c r="F658" t="s">
        <v>507</v>
      </c>
    </row>
    <row r="660" spans="2:14" x14ac:dyDescent="0.2">
      <c r="B660">
        <v>18</v>
      </c>
      <c r="C660">
        <v>7</v>
      </c>
      <c r="D660">
        <v>11</v>
      </c>
      <c r="E660" t="s">
        <v>21</v>
      </c>
      <c r="F660" t="s">
        <v>508</v>
      </c>
    </row>
    <row r="661" spans="2:14" x14ac:dyDescent="0.2">
      <c r="E661" t="s">
        <v>2</v>
      </c>
      <c r="F661" t="s">
        <v>509</v>
      </c>
    </row>
    <row r="662" spans="2:14" x14ac:dyDescent="0.2">
      <c r="E662" t="s">
        <v>2</v>
      </c>
      <c r="F662" t="s">
        <v>510</v>
      </c>
    </row>
    <row r="663" spans="2:14" x14ac:dyDescent="0.2">
      <c r="E663" t="s">
        <v>12</v>
      </c>
      <c r="F663" t="s">
        <v>511</v>
      </c>
    </row>
    <row r="665" spans="2:14" x14ac:dyDescent="0.2">
      <c r="B665">
        <v>19</v>
      </c>
      <c r="E665" t="s">
        <v>21</v>
      </c>
      <c r="F665" t="s">
        <v>512</v>
      </c>
      <c r="N665" t="s">
        <v>513</v>
      </c>
    </row>
    <row r="666" spans="2:14" x14ac:dyDescent="0.2">
      <c r="E666" t="s">
        <v>2</v>
      </c>
      <c r="F666" t="s">
        <v>516</v>
      </c>
      <c r="N666" t="s">
        <v>514</v>
      </c>
    </row>
    <row r="667" spans="2:14" x14ac:dyDescent="0.2">
      <c r="E667" t="s">
        <v>15</v>
      </c>
      <c r="F667" t="s">
        <v>517</v>
      </c>
      <c r="N667" t="s">
        <v>515</v>
      </c>
    </row>
    <row r="668" spans="2:14" x14ac:dyDescent="0.2">
      <c r="E668" t="s">
        <v>18</v>
      </c>
      <c r="F668" t="s">
        <v>518</v>
      </c>
    </row>
    <row r="670" spans="2:14" x14ac:dyDescent="0.2">
      <c r="B670">
        <v>20</v>
      </c>
      <c r="E670" t="s">
        <v>0</v>
      </c>
      <c r="F670" s="2" t="s">
        <v>520</v>
      </c>
      <c r="N670" s="3" t="s">
        <v>524</v>
      </c>
    </row>
    <row r="671" spans="2:14" x14ac:dyDescent="0.2">
      <c r="E671" t="s">
        <v>15</v>
      </c>
      <c r="F671" s="2" t="s">
        <v>521</v>
      </c>
    </row>
    <row r="672" spans="2:14" x14ac:dyDescent="0.2">
      <c r="E672" t="s">
        <v>15</v>
      </c>
      <c r="F672" s="2" t="s">
        <v>522</v>
      </c>
    </row>
    <row r="673" spans="2:6" x14ac:dyDescent="0.2">
      <c r="E673" t="s">
        <v>18</v>
      </c>
      <c r="F673" s="2" t="s">
        <v>523</v>
      </c>
    </row>
    <row r="675" spans="2:6" x14ac:dyDescent="0.2">
      <c r="B675">
        <v>21</v>
      </c>
      <c r="E675" t="s">
        <v>0</v>
      </c>
      <c r="F675" t="s">
        <v>519</v>
      </c>
    </row>
    <row r="676" spans="2:6" x14ac:dyDescent="0.2">
      <c r="E676" t="s">
        <v>15</v>
      </c>
      <c r="F676" t="s">
        <v>525</v>
      </c>
    </row>
    <row r="677" spans="2:6" x14ac:dyDescent="0.2">
      <c r="E677" t="s">
        <v>15</v>
      </c>
      <c r="F677" t="s">
        <v>526</v>
      </c>
    </row>
    <row r="678" spans="2:6" x14ac:dyDescent="0.2">
      <c r="E678" t="s">
        <v>18</v>
      </c>
      <c r="F678" t="s">
        <v>527</v>
      </c>
    </row>
    <row r="680" spans="2:6" x14ac:dyDescent="0.2">
      <c r="B680">
        <v>22</v>
      </c>
      <c r="E680" t="s">
        <v>0</v>
      </c>
      <c r="F680" t="s">
        <v>528</v>
      </c>
    </row>
    <row r="681" spans="2:6" x14ac:dyDescent="0.2">
      <c r="E681" t="s">
        <v>529</v>
      </c>
      <c r="F681" t="s">
        <v>530</v>
      </c>
    </row>
    <row r="682" spans="2:6" x14ac:dyDescent="0.2">
      <c r="E682" t="s">
        <v>529</v>
      </c>
      <c r="F682" t="s">
        <v>531</v>
      </c>
    </row>
    <row r="683" spans="2:6" x14ac:dyDescent="0.2">
      <c r="E683" t="s">
        <v>18</v>
      </c>
      <c r="F683" t="s">
        <v>532</v>
      </c>
    </row>
    <row r="685" spans="2:6" x14ac:dyDescent="0.2">
      <c r="B685">
        <v>23</v>
      </c>
      <c r="E685" t="s">
        <v>0</v>
      </c>
      <c r="F685" t="s">
        <v>533</v>
      </c>
    </row>
    <row r="686" spans="2:6" x14ac:dyDescent="0.2">
      <c r="E686" t="s">
        <v>15</v>
      </c>
      <c r="F686" t="s">
        <v>534</v>
      </c>
    </row>
    <row r="687" spans="2:6" x14ac:dyDescent="0.2">
      <c r="E687" t="s">
        <v>15</v>
      </c>
      <c r="F687" t="s">
        <v>535</v>
      </c>
    </row>
    <row r="688" spans="2:6" x14ac:dyDescent="0.2">
      <c r="E688" t="s">
        <v>18</v>
      </c>
      <c r="F688" t="s">
        <v>536</v>
      </c>
    </row>
    <row r="690" spans="2:6" x14ac:dyDescent="0.2">
      <c r="B690">
        <v>24</v>
      </c>
      <c r="E690" t="s">
        <v>0</v>
      </c>
      <c r="F690" t="s">
        <v>537</v>
      </c>
    </row>
    <row r="691" spans="2:6" x14ac:dyDescent="0.2">
      <c r="E691" t="s">
        <v>15</v>
      </c>
      <c r="F691" t="s">
        <v>538</v>
      </c>
    </row>
    <row r="692" spans="2:6" x14ac:dyDescent="0.2">
      <c r="E692" t="s">
        <v>18</v>
      </c>
      <c r="F692" t="s">
        <v>539</v>
      </c>
    </row>
    <row r="694" spans="2:6" x14ac:dyDescent="0.2">
      <c r="B694">
        <v>25</v>
      </c>
      <c r="E694" t="s">
        <v>0</v>
      </c>
      <c r="F694" t="s">
        <v>540</v>
      </c>
    </row>
    <row r="695" spans="2:6" x14ac:dyDescent="0.2">
      <c r="E695" t="s">
        <v>15</v>
      </c>
      <c r="F695" t="s">
        <v>541</v>
      </c>
    </row>
    <row r="696" spans="2:6" x14ac:dyDescent="0.2">
      <c r="F696" t="s">
        <v>542</v>
      </c>
    </row>
    <row r="697" spans="2:6" x14ac:dyDescent="0.2">
      <c r="E697" t="s">
        <v>15</v>
      </c>
      <c r="F697" t="s">
        <v>543</v>
      </c>
    </row>
    <row r="699" spans="2:6" x14ac:dyDescent="0.2">
      <c r="B699">
        <v>26</v>
      </c>
      <c r="E699" t="s">
        <v>0</v>
      </c>
      <c r="F699" t="s">
        <v>544</v>
      </c>
    </row>
    <row r="700" spans="2:6" x14ac:dyDescent="0.2">
      <c r="E700" s="2" t="s">
        <v>2</v>
      </c>
      <c r="F700" t="s">
        <v>544</v>
      </c>
    </row>
    <row r="701" spans="2:6" x14ac:dyDescent="0.2">
      <c r="E701" s="2" t="s">
        <v>2</v>
      </c>
      <c r="F701" s="2" t="s">
        <v>545</v>
      </c>
    </row>
    <row r="702" spans="2:6" x14ac:dyDescent="0.2">
      <c r="E702" s="2" t="s">
        <v>12</v>
      </c>
      <c r="F702" s="2" t="s">
        <v>546</v>
      </c>
    </row>
    <row r="704" spans="2:6" x14ac:dyDescent="0.2">
      <c r="B704">
        <v>27</v>
      </c>
      <c r="E704" s="2" t="s">
        <v>21</v>
      </c>
      <c r="F704" s="2" t="s">
        <v>71</v>
      </c>
    </row>
    <row r="705" spans="2:6" x14ac:dyDescent="0.2">
      <c r="E705" s="2" t="s">
        <v>2</v>
      </c>
      <c r="F705" s="2" t="s">
        <v>71</v>
      </c>
    </row>
    <row r="706" spans="2:6" x14ac:dyDescent="0.2">
      <c r="E706" s="2" t="s">
        <v>2</v>
      </c>
      <c r="F706" s="2" t="s">
        <v>547</v>
      </c>
    </row>
    <row r="707" spans="2:6" x14ac:dyDescent="0.2">
      <c r="E707" s="2" t="s">
        <v>12</v>
      </c>
      <c r="F707" s="2" t="s">
        <v>548</v>
      </c>
    </row>
    <row r="709" spans="2:6" x14ac:dyDescent="0.2">
      <c r="B709">
        <v>28</v>
      </c>
      <c r="C709">
        <v>7</v>
      </c>
      <c r="D709">
        <v>11</v>
      </c>
      <c r="E709" s="2" t="s">
        <v>21</v>
      </c>
      <c r="F709" s="2" t="s">
        <v>551</v>
      </c>
    </row>
    <row r="710" spans="2:6" x14ac:dyDescent="0.2">
      <c r="E710" s="2" t="s">
        <v>15</v>
      </c>
      <c r="F710" s="2" t="s">
        <v>549</v>
      </c>
    </row>
    <row r="711" spans="2:6" x14ac:dyDescent="0.2">
      <c r="E711" s="2" t="s">
        <v>15</v>
      </c>
      <c r="F711" s="2" t="s">
        <v>550</v>
      </c>
    </row>
    <row r="712" spans="2:6" x14ac:dyDescent="0.2">
      <c r="E712" s="2" t="s">
        <v>18</v>
      </c>
      <c r="F712" s="2" t="s">
        <v>552</v>
      </c>
    </row>
    <row r="714" spans="2:6" x14ac:dyDescent="0.2">
      <c r="B714">
        <v>29</v>
      </c>
      <c r="E714" s="2" t="s">
        <v>0</v>
      </c>
      <c r="F714" s="2" t="s">
        <v>20</v>
      </c>
    </row>
    <row r="715" spans="2:6" x14ac:dyDescent="0.2">
      <c r="E715" s="2" t="s">
        <v>15</v>
      </c>
      <c r="F715" s="2" t="s">
        <v>273</v>
      </c>
    </row>
    <row r="716" spans="2:6" x14ac:dyDescent="0.2">
      <c r="E716" s="2" t="s">
        <v>15</v>
      </c>
      <c r="F716" s="2" t="s">
        <v>17</v>
      </c>
    </row>
    <row r="717" spans="2:6" x14ac:dyDescent="0.2">
      <c r="E717" s="2" t="s">
        <v>18</v>
      </c>
      <c r="F717" s="2" t="s">
        <v>553</v>
      </c>
    </row>
    <row r="719" spans="2:6" x14ac:dyDescent="0.2">
      <c r="B719">
        <v>30</v>
      </c>
      <c r="E719" s="2" t="s">
        <v>0</v>
      </c>
      <c r="F719" s="2" t="s">
        <v>554</v>
      </c>
    </row>
    <row r="720" spans="2:6" x14ac:dyDescent="0.2">
      <c r="E720" s="2" t="s">
        <v>15</v>
      </c>
      <c r="F720" s="2" t="s">
        <v>273</v>
      </c>
    </row>
    <row r="721" spans="2:6" x14ac:dyDescent="0.2">
      <c r="E721" s="2" t="s">
        <v>15</v>
      </c>
      <c r="F721" s="2" t="s">
        <v>20</v>
      </c>
    </row>
    <row r="722" spans="2:6" x14ac:dyDescent="0.2">
      <c r="E722" s="2" t="s">
        <v>18</v>
      </c>
      <c r="F722" s="2" t="s">
        <v>555</v>
      </c>
    </row>
    <row r="724" spans="2:6" x14ac:dyDescent="0.2">
      <c r="B724">
        <v>31</v>
      </c>
      <c r="C724">
        <v>7</v>
      </c>
      <c r="D724">
        <v>11</v>
      </c>
      <c r="E724" s="2" t="s">
        <v>0</v>
      </c>
      <c r="F724" s="2" t="s">
        <v>559</v>
      </c>
    </row>
    <row r="725" spans="2:6" x14ac:dyDescent="0.2">
      <c r="E725" s="2" t="s">
        <v>2</v>
      </c>
      <c r="F725" s="2" t="s">
        <v>558</v>
      </c>
    </row>
    <row r="726" spans="2:6" x14ac:dyDescent="0.2">
      <c r="E726" s="2" t="s">
        <v>2</v>
      </c>
      <c r="F726" s="2" t="s">
        <v>557</v>
      </c>
    </row>
    <row r="727" spans="2:6" x14ac:dyDescent="0.2">
      <c r="E727" s="2" t="s">
        <v>12</v>
      </c>
      <c r="F727" s="2" t="s">
        <v>556</v>
      </c>
    </row>
    <row r="729" spans="2:6" x14ac:dyDescent="0.2">
      <c r="B729">
        <v>1</v>
      </c>
      <c r="E729" s="2" t="s">
        <v>21</v>
      </c>
      <c r="F729" s="2" t="s">
        <v>563</v>
      </c>
    </row>
    <row r="730" spans="2:6" x14ac:dyDescent="0.2">
      <c r="E730" s="2" t="s">
        <v>2</v>
      </c>
      <c r="F730" s="2" t="s">
        <v>560</v>
      </c>
    </row>
    <row r="731" spans="2:6" x14ac:dyDescent="0.2">
      <c r="E731" s="2" t="s">
        <v>2</v>
      </c>
      <c r="F731" s="2" t="s">
        <v>561</v>
      </c>
    </row>
    <row r="732" spans="2:6" x14ac:dyDescent="0.2">
      <c r="E732" s="2" t="s">
        <v>12</v>
      </c>
      <c r="F732" s="2" t="s">
        <v>562</v>
      </c>
    </row>
    <row r="734" spans="2:6" x14ac:dyDescent="0.2">
      <c r="B734">
        <v>2</v>
      </c>
      <c r="C734">
        <v>8</v>
      </c>
      <c r="D734">
        <v>11</v>
      </c>
      <c r="E734" t="s">
        <v>21</v>
      </c>
      <c r="F734" s="2" t="s">
        <v>566</v>
      </c>
    </row>
    <row r="735" spans="2:6" x14ac:dyDescent="0.2">
      <c r="E735" s="2" t="s">
        <v>15</v>
      </c>
      <c r="F735" s="2" t="s">
        <v>20</v>
      </c>
    </row>
    <row r="736" spans="2:6" x14ac:dyDescent="0.2">
      <c r="E736" s="2" t="s">
        <v>15</v>
      </c>
      <c r="F736" s="2" t="s">
        <v>189</v>
      </c>
    </row>
    <row r="737" spans="2:6" x14ac:dyDescent="0.2">
      <c r="E737" s="2" t="s">
        <v>18</v>
      </c>
      <c r="F737" s="2" t="s">
        <v>567</v>
      </c>
    </row>
    <row r="739" spans="2:6" x14ac:dyDescent="0.2">
      <c r="B739">
        <v>3</v>
      </c>
      <c r="E739" s="2" t="s">
        <v>0</v>
      </c>
      <c r="F739" s="2" t="s">
        <v>565</v>
      </c>
    </row>
    <row r="740" spans="2:6" x14ac:dyDescent="0.2">
      <c r="E740" s="2" t="s">
        <v>15</v>
      </c>
      <c r="F740" s="2" t="s">
        <v>564</v>
      </c>
    </row>
    <row r="741" spans="2:6" x14ac:dyDescent="0.2">
      <c r="E741" s="2" t="s">
        <v>15</v>
      </c>
      <c r="F741" s="2" t="s">
        <v>20</v>
      </c>
    </row>
    <row r="742" spans="2:6" x14ac:dyDescent="0.2">
      <c r="E742" s="2" t="s">
        <v>18</v>
      </c>
      <c r="F742" s="2" t="s">
        <v>568</v>
      </c>
    </row>
    <row r="744" spans="2:6" x14ac:dyDescent="0.2">
      <c r="B744">
        <v>4</v>
      </c>
      <c r="E744" s="2" t="s">
        <v>0</v>
      </c>
      <c r="F744" t="s">
        <v>570</v>
      </c>
    </row>
    <row r="745" spans="2:6" x14ac:dyDescent="0.2">
      <c r="E745" s="2" t="s">
        <v>15</v>
      </c>
      <c r="F745" t="s">
        <v>571</v>
      </c>
    </row>
    <row r="746" spans="2:6" x14ac:dyDescent="0.2">
      <c r="E746" s="2" t="s">
        <v>15</v>
      </c>
      <c r="F746" t="s">
        <v>20</v>
      </c>
    </row>
    <row r="747" spans="2:6" x14ac:dyDescent="0.2">
      <c r="E747" s="2" t="s">
        <v>18</v>
      </c>
      <c r="F747" t="s">
        <v>569</v>
      </c>
    </row>
    <row r="749" spans="2:6" x14ac:dyDescent="0.2">
      <c r="B749">
        <v>5</v>
      </c>
      <c r="E749" t="s">
        <v>0</v>
      </c>
      <c r="F749" t="s">
        <v>572</v>
      </c>
    </row>
    <row r="750" spans="2:6" x14ac:dyDescent="0.2">
      <c r="E750" t="s">
        <v>2</v>
      </c>
      <c r="F750" t="s">
        <v>573</v>
      </c>
    </row>
    <row r="751" spans="2:6" x14ac:dyDescent="0.2">
      <c r="E751" t="s">
        <v>2</v>
      </c>
      <c r="F751" t="s">
        <v>574</v>
      </c>
    </row>
    <row r="752" spans="2:6" x14ac:dyDescent="0.2">
      <c r="E752" t="s">
        <v>18</v>
      </c>
      <c r="F752" t="s">
        <v>575</v>
      </c>
    </row>
    <row r="754" spans="2:6" x14ac:dyDescent="0.2">
      <c r="B754">
        <v>6</v>
      </c>
      <c r="C754">
        <v>8</v>
      </c>
      <c r="D754">
        <v>11</v>
      </c>
      <c r="E754" t="s">
        <v>0</v>
      </c>
      <c r="F754" t="s">
        <v>576</v>
      </c>
    </row>
    <row r="755" spans="2:6" x14ac:dyDescent="0.2">
      <c r="E755" t="s">
        <v>15</v>
      </c>
      <c r="F755" t="s">
        <v>20</v>
      </c>
    </row>
    <row r="756" spans="2:6" x14ac:dyDescent="0.2">
      <c r="E756" t="s">
        <v>15</v>
      </c>
      <c r="F756" t="s">
        <v>273</v>
      </c>
    </row>
    <row r="757" spans="2:6" x14ac:dyDescent="0.2">
      <c r="E757" t="s">
        <v>18</v>
      </c>
      <c r="F757" t="s">
        <v>577</v>
      </c>
    </row>
    <row r="759" spans="2:6" x14ac:dyDescent="0.2">
      <c r="B759">
        <v>7</v>
      </c>
      <c r="E759" t="s">
        <v>0</v>
      </c>
      <c r="F759" t="s">
        <v>579</v>
      </c>
    </row>
    <row r="760" spans="2:6" x14ac:dyDescent="0.2">
      <c r="E760" t="s">
        <v>15</v>
      </c>
      <c r="F760" t="s">
        <v>580</v>
      </c>
    </row>
    <row r="761" spans="2:6" x14ac:dyDescent="0.2">
      <c r="E761" t="s">
        <v>15</v>
      </c>
      <c r="F761" t="s">
        <v>578</v>
      </c>
    </row>
    <row r="762" spans="2:6" x14ac:dyDescent="0.2">
      <c r="E762" t="s">
        <v>18</v>
      </c>
      <c r="F762" t="s">
        <v>581</v>
      </c>
    </row>
    <row r="764" spans="2:6" x14ac:dyDescent="0.2">
      <c r="B764">
        <v>8</v>
      </c>
      <c r="E764" t="s">
        <v>0</v>
      </c>
      <c r="F764" t="s">
        <v>582</v>
      </c>
    </row>
    <row r="765" spans="2:6" x14ac:dyDescent="0.2">
      <c r="E765" t="s">
        <v>15</v>
      </c>
      <c r="F765" t="s">
        <v>583</v>
      </c>
    </row>
    <row r="766" spans="2:6" x14ac:dyDescent="0.2">
      <c r="E766" t="s">
        <v>15</v>
      </c>
      <c r="F766" t="s">
        <v>584</v>
      </c>
    </row>
    <row r="767" spans="2:6" x14ac:dyDescent="0.2">
      <c r="E767" t="s">
        <v>18</v>
      </c>
      <c r="F767" t="s">
        <v>585</v>
      </c>
    </row>
    <row r="769" spans="2:6" x14ac:dyDescent="0.2">
      <c r="B769">
        <v>9</v>
      </c>
      <c r="E769" t="s">
        <v>21</v>
      </c>
      <c r="F769" t="s">
        <v>589</v>
      </c>
    </row>
    <row r="770" spans="2:6" x14ac:dyDescent="0.2">
      <c r="E770" t="s">
        <v>2</v>
      </c>
      <c r="F770" t="s">
        <v>590</v>
      </c>
    </row>
    <row r="771" spans="2:6" x14ac:dyDescent="0.2">
      <c r="E771" t="s">
        <v>2</v>
      </c>
      <c r="F771" t="s">
        <v>373</v>
      </c>
    </row>
    <row r="772" spans="2:6" x14ac:dyDescent="0.2">
      <c r="E772" t="s">
        <v>12</v>
      </c>
      <c r="F772" t="s">
        <v>588</v>
      </c>
    </row>
    <row r="774" spans="2:6" x14ac:dyDescent="0.2">
      <c r="B774">
        <v>10</v>
      </c>
      <c r="E774" t="s">
        <v>21</v>
      </c>
      <c r="F774" t="s">
        <v>586</v>
      </c>
    </row>
    <row r="775" spans="2:6" x14ac:dyDescent="0.2">
      <c r="E775" t="s">
        <v>2</v>
      </c>
      <c r="F775" t="s">
        <v>587</v>
      </c>
    </row>
    <row r="776" spans="2:6" x14ac:dyDescent="0.2">
      <c r="E776" t="s">
        <v>2</v>
      </c>
      <c r="F776" t="s">
        <v>20</v>
      </c>
    </row>
    <row r="777" spans="2:6" x14ac:dyDescent="0.2">
      <c r="E777" t="s">
        <v>12</v>
      </c>
      <c r="F777" t="s">
        <v>591</v>
      </c>
    </row>
    <row r="779" spans="2:6" x14ac:dyDescent="0.2">
      <c r="B779">
        <v>11</v>
      </c>
      <c r="E779" t="s">
        <v>0</v>
      </c>
      <c r="F779" t="s">
        <v>597</v>
      </c>
    </row>
    <row r="780" spans="2:6" x14ac:dyDescent="0.2">
      <c r="E780" t="s">
        <v>0</v>
      </c>
      <c r="F780" t="s">
        <v>598</v>
      </c>
    </row>
    <row r="781" spans="2:6" x14ac:dyDescent="0.2">
      <c r="E781" t="s">
        <v>2</v>
      </c>
      <c r="F781" t="s">
        <v>594</v>
      </c>
    </row>
    <row r="782" spans="2:6" x14ac:dyDescent="0.2">
      <c r="E782" t="s">
        <v>2</v>
      </c>
      <c r="F782" t="s">
        <v>595</v>
      </c>
    </row>
    <row r="783" spans="2:6" x14ac:dyDescent="0.2">
      <c r="E783" t="s">
        <v>12</v>
      </c>
      <c r="F783" t="s">
        <v>593</v>
      </c>
    </row>
    <row r="785" spans="2:6" x14ac:dyDescent="0.2">
      <c r="B785">
        <v>12</v>
      </c>
      <c r="C785">
        <v>8</v>
      </c>
      <c r="D785">
        <v>11</v>
      </c>
      <c r="E785" t="s">
        <v>21</v>
      </c>
      <c r="F785" t="s">
        <v>596</v>
      </c>
    </row>
    <row r="786" spans="2:6" x14ac:dyDescent="0.2">
      <c r="E786" t="s">
        <v>2</v>
      </c>
      <c r="F786" t="s">
        <v>592</v>
      </c>
    </row>
    <row r="787" spans="2:6" x14ac:dyDescent="0.2">
      <c r="E787" t="s">
        <v>15</v>
      </c>
      <c r="F787" t="s">
        <v>603</v>
      </c>
    </row>
    <row r="788" spans="2:6" x14ac:dyDescent="0.2">
      <c r="E788" t="s">
        <v>18</v>
      </c>
      <c r="F788" t="s">
        <v>602</v>
      </c>
    </row>
    <row r="790" spans="2:6" x14ac:dyDescent="0.2">
      <c r="B790">
        <v>13</v>
      </c>
      <c r="E790" t="s">
        <v>0</v>
      </c>
      <c r="F790" t="s">
        <v>607</v>
      </c>
    </row>
    <row r="791" spans="2:6" x14ac:dyDescent="0.2">
      <c r="E791" t="s">
        <v>0</v>
      </c>
      <c r="F791" t="s">
        <v>599</v>
      </c>
    </row>
    <row r="792" spans="2:6" x14ac:dyDescent="0.2">
      <c r="E792" t="s">
        <v>15</v>
      </c>
      <c r="F792" t="s">
        <v>600</v>
      </c>
    </row>
    <row r="793" spans="2:6" x14ac:dyDescent="0.2">
      <c r="E793" t="s">
        <v>15</v>
      </c>
      <c r="F793" t="s">
        <v>601</v>
      </c>
    </row>
    <row r="794" spans="2:6" x14ac:dyDescent="0.2">
      <c r="E794" t="s">
        <v>18</v>
      </c>
      <c r="F794" t="s">
        <v>605</v>
      </c>
    </row>
    <row r="796" spans="2:6" x14ac:dyDescent="0.2">
      <c r="B796">
        <v>14</v>
      </c>
      <c r="C796">
        <v>8</v>
      </c>
      <c r="D796">
        <v>11</v>
      </c>
      <c r="E796" t="s">
        <v>21</v>
      </c>
      <c r="F796" t="s">
        <v>606</v>
      </c>
    </row>
    <row r="797" spans="2:6" x14ac:dyDescent="0.2">
      <c r="E797" t="s">
        <v>21</v>
      </c>
      <c r="F797" t="s">
        <v>604</v>
      </c>
    </row>
    <row r="798" spans="2:6" x14ac:dyDescent="0.2">
      <c r="E798" t="s">
        <v>2</v>
      </c>
      <c r="F798" s="2" t="s">
        <v>610</v>
      </c>
    </row>
    <row r="799" spans="2:6" x14ac:dyDescent="0.2">
      <c r="E799" s="2" t="s">
        <v>2</v>
      </c>
      <c r="F799" s="2" t="s">
        <v>611</v>
      </c>
    </row>
    <row r="800" spans="2:6" x14ac:dyDescent="0.2">
      <c r="E800" s="2" t="s">
        <v>12</v>
      </c>
      <c r="F800" s="2" t="s">
        <v>609</v>
      </c>
    </row>
    <row r="802" spans="2:6" x14ac:dyDescent="0.2">
      <c r="B802">
        <v>15</v>
      </c>
      <c r="C802">
        <v>8</v>
      </c>
      <c r="D802">
        <v>11</v>
      </c>
      <c r="E802" s="2" t="s">
        <v>21</v>
      </c>
      <c r="F802" s="2" t="s">
        <v>608</v>
      </c>
    </row>
    <row r="803" spans="2:6" x14ac:dyDescent="0.2">
      <c r="E803" s="2" t="s">
        <v>15</v>
      </c>
      <c r="F803" s="2" t="s">
        <v>612</v>
      </c>
    </row>
    <row r="804" spans="2:6" x14ac:dyDescent="0.2">
      <c r="E804" s="2" t="s">
        <v>15</v>
      </c>
      <c r="F804" s="2" t="s">
        <v>20</v>
      </c>
    </row>
    <row r="805" spans="2:6" x14ac:dyDescent="0.2">
      <c r="E805" s="2" t="s">
        <v>18</v>
      </c>
      <c r="F805" s="2" t="s">
        <v>613</v>
      </c>
    </row>
    <row r="807" spans="2:6" x14ac:dyDescent="0.2">
      <c r="B807">
        <v>16</v>
      </c>
      <c r="C807">
        <v>8</v>
      </c>
      <c r="D807">
        <v>11</v>
      </c>
      <c r="E807" t="s">
        <v>21</v>
      </c>
      <c r="F807" t="s">
        <v>614</v>
      </c>
    </row>
    <row r="808" spans="2:6" x14ac:dyDescent="0.2">
      <c r="E808" t="s">
        <v>2</v>
      </c>
      <c r="F808" t="s">
        <v>615</v>
      </c>
    </row>
    <row r="809" spans="2:6" x14ac:dyDescent="0.2">
      <c r="E809" t="s">
        <v>2</v>
      </c>
      <c r="F809" t="s">
        <v>616</v>
      </c>
    </row>
    <row r="810" spans="2:6" x14ac:dyDescent="0.2">
      <c r="E810" t="s">
        <v>12</v>
      </c>
      <c r="F810" t="s">
        <v>620</v>
      </c>
    </row>
    <row r="812" spans="2:6" x14ac:dyDescent="0.2">
      <c r="B812">
        <v>17</v>
      </c>
      <c r="E812" t="s">
        <v>0</v>
      </c>
      <c r="F812" t="s">
        <v>617</v>
      </c>
    </row>
    <row r="813" spans="2:6" x14ac:dyDescent="0.2">
      <c r="E813" t="s">
        <v>15</v>
      </c>
      <c r="F813" t="s">
        <v>618</v>
      </c>
    </row>
    <row r="814" spans="2:6" x14ac:dyDescent="0.2">
      <c r="E814" t="s">
        <v>15</v>
      </c>
      <c r="F814" t="s">
        <v>87</v>
      </c>
    </row>
    <row r="815" spans="2:6" x14ac:dyDescent="0.2">
      <c r="E815" t="s">
        <v>18</v>
      </c>
      <c r="F815" t="s">
        <v>619</v>
      </c>
    </row>
    <row r="817" spans="2:6" x14ac:dyDescent="0.2">
      <c r="B817">
        <v>18</v>
      </c>
      <c r="E817" t="s">
        <v>21</v>
      </c>
      <c r="F817" t="s">
        <v>621</v>
      </c>
    </row>
    <row r="818" spans="2:6" x14ac:dyDescent="0.2">
      <c r="E818" t="s">
        <v>15</v>
      </c>
      <c r="F818" t="s">
        <v>622</v>
      </c>
    </row>
    <row r="819" spans="2:6" x14ac:dyDescent="0.2">
      <c r="E819" t="s">
        <v>15</v>
      </c>
      <c r="F819" t="s">
        <v>623</v>
      </c>
    </row>
    <row r="820" spans="2:6" x14ac:dyDescent="0.2">
      <c r="F820" t="s">
        <v>624</v>
      </c>
    </row>
    <row r="821" spans="2:6" x14ac:dyDescent="0.2">
      <c r="E821" t="s">
        <v>18</v>
      </c>
      <c r="F821" s="2" t="s">
        <v>625</v>
      </c>
    </row>
    <row r="823" spans="2:6" x14ac:dyDescent="0.2">
      <c r="B823">
        <v>19</v>
      </c>
      <c r="E823" t="s">
        <v>0</v>
      </c>
      <c r="F823" t="s">
        <v>626</v>
      </c>
    </row>
    <row r="824" spans="2:6" x14ac:dyDescent="0.2">
      <c r="E824" t="s">
        <v>15</v>
      </c>
      <c r="F824" t="s">
        <v>189</v>
      </c>
    </row>
    <row r="825" spans="2:6" x14ac:dyDescent="0.2">
      <c r="E825" t="s">
        <v>15</v>
      </c>
      <c r="F825" t="s">
        <v>627</v>
      </c>
    </row>
    <row r="826" spans="2:6" x14ac:dyDescent="0.2">
      <c r="E826" t="s">
        <v>18</v>
      </c>
      <c r="F826" t="s">
        <v>630</v>
      </c>
    </row>
    <row r="828" spans="2:6" x14ac:dyDescent="0.2">
      <c r="B828">
        <v>20</v>
      </c>
      <c r="E828" t="s">
        <v>0</v>
      </c>
      <c r="F828" t="s">
        <v>631</v>
      </c>
    </row>
    <row r="829" spans="2:6" x14ac:dyDescent="0.2">
      <c r="E829" t="s">
        <v>0</v>
      </c>
      <c r="F829" t="s">
        <v>635</v>
      </c>
    </row>
    <row r="830" spans="2:6" x14ac:dyDescent="0.2">
      <c r="E830" t="s">
        <v>15</v>
      </c>
      <c r="F830" t="s">
        <v>628</v>
      </c>
    </row>
    <row r="831" spans="2:6" x14ac:dyDescent="0.2">
      <c r="E831" t="s">
        <v>15</v>
      </c>
      <c r="F831" t="s">
        <v>112</v>
      </c>
    </row>
    <row r="832" spans="2:6" x14ac:dyDescent="0.2">
      <c r="E832" t="s">
        <v>18</v>
      </c>
      <c r="F832" t="s">
        <v>629</v>
      </c>
    </row>
    <row r="834" spans="2:6" x14ac:dyDescent="0.2">
      <c r="B834">
        <v>21</v>
      </c>
      <c r="E834" t="s">
        <v>0</v>
      </c>
      <c r="F834" t="s">
        <v>632</v>
      </c>
    </row>
    <row r="835" spans="2:6" x14ac:dyDescent="0.2">
      <c r="E835" t="s">
        <v>15</v>
      </c>
      <c r="F835" t="s">
        <v>633</v>
      </c>
    </row>
    <row r="836" spans="2:6" x14ac:dyDescent="0.2">
      <c r="E836" t="s">
        <v>15</v>
      </c>
      <c r="F836" t="s">
        <v>634</v>
      </c>
    </row>
    <row r="837" spans="2:6" x14ac:dyDescent="0.2">
      <c r="E837" t="s">
        <v>18</v>
      </c>
      <c r="F837" t="s">
        <v>636</v>
      </c>
    </row>
    <row r="839" spans="2:6" x14ac:dyDescent="0.2">
      <c r="B839">
        <v>22</v>
      </c>
      <c r="E839" t="s">
        <v>0</v>
      </c>
      <c r="F839" t="s">
        <v>637</v>
      </c>
    </row>
    <row r="840" spans="2:6" x14ac:dyDescent="0.2">
      <c r="E840" t="s">
        <v>15</v>
      </c>
      <c r="F840" t="s">
        <v>638</v>
      </c>
    </row>
    <row r="841" spans="2:6" x14ac:dyDescent="0.2">
      <c r="E841" t="s">
        <v>15</v>
      </c>
      <c r="F841" t="s">
        <v>20</v>
      </c>
    </row>
    <row r="842" spans="2:6" x14ac:dyDescent="0.2">
      <c r="E842" t="s">
        <v>18</v>
      </c>
      <c r="F842" t="s">
        <v>639</v>
      </c>
    </row>
    <row r="844" spans="2:6" x14ac:dyDescent="0.2">
      <c r="B844">
        <v>23</v>
      </c>
      <c r="E844" t="s">
        <v>0</v>
      </c>
      <c r="F844" t="s">
        <v>269</v>
      </c>
    </row>
    <row r="845" spans="2:6" x14ac:dyDescent="0.2">
      <c r="E845" t="s">
        <v>15</v>
      </c>
      <c r="F845" t="s">
        <v>640</v>
      </c>
    </row>
    <row r="846" spans="2:6" x14ac:dyDescent="0.2">
      <c r="E846" t="s">
        <v>15</v>
      </c>
      <c r="F846" t="s">
        <v>273</v>
      </c>
    </row>
    <row r="847" spans="2:6" x14ac:dyDescent="0.2">
      <c r="E847" t="s">
        <v>18</v>
      </c>
      <c r="F847" t="s">
        <v>641</v>
      </c>
    </row>
    <row r="849" spans="2:12" x14ac:dyDescent="0.2">
      <c r="B849">
        <v>24</v>
      </c>
      <c r="E849" t="s">
        <v>0</v>
      </c>
      <c r="F849" t="s">
        <v>17</v>
      </c>
      <c r="L849" t="s">
        <v>646</v>
      </c>
    </row>
    <row r="850" spans="2:12" x14ac:dyDescent="0.2">
      <c r="E850" t="s">
        <v>0</v>
      </c>
      <c r="F850" t="s">
        <v>642</v>
      </c>
      <c r="L850" t="s">
        <v>645</v>
      </c>
    </row>
    <row r="851" spans="2:12" x14ac:dyDescent="0.2">
      <c r="E851" t="s">
        <v>15</v>
      </c>
      <c r="F851" t="s">
        <v>643</v>
      </c>
      <c r="L851" t="s">
        <v>644</v>
      </c>
    </row>
    <row r="852" spans="2:12" x14ac:dyDescent="0.2">
      <c r="E852" t="s">
        <v>15</v>
      </c>
      <c r="F852" t="s">
        <v>260</v>
      </c>
    </row>
    <row r="853" spans="2:12" x14ac:dyDescent="0.2">
      <c r="E853" t="s">
        <v>18</v>
      </c>
      <c r="F853" t="s">
        <v>647</v>
      </c>
    </row>
    <row r="855" spans="2:12" x14ac:dyDescent="0.2">
      <c r="B855">
        <v>25</v>
      </c>
      <c r="E855" t="s">
        <v>0</v>
      </c>
      <c r="F855" t="s">
        <v>20</v>
      </c>
    </row>
    <row r="856" spans="2:12" x14ac:dyDescent="0.2">
      <c r="E856" t="s">
        <v>0</v>
      </c>
      <c r="F856" t="s">
        <v>652</v>
      </c>
    </row>
    <row r="857" spans="2:12" x14ac:dyDescent="0.2">
      <c r="E857" t="s">
        <v>15</v>
      </c>
      <c r="F857" t="s">
        <v>653</v>
      </c>
    </row>
    <row r="858" spans="2:12" x14ac:dyDescent="0.2">
      <c r="E858" t="s">
        <v>15</v>
      </c>
      <c r="F858" t="s">
        <v>654</v>
      </c>
    </row>
    <row r="859" spans="2:12" x14ac:dyDescent="0.2">
      <c r="E859" t="s">
        <v>18</v>
      </c>
      <c r="F859" t="s">
        <v>655</v>
      </c>
    </row>
    <row r="861" spans="2:12" x14ac:dyDescent="0.2">
      <c r="B861">
        <v>26</v>
      </c>
      <c r="E861" t="s">
        <v>0</v>
      </c>
      <c r="F861" t="s">
        <v>656</v>
      </c>
    </row>
    <row r="862" spans="2:12" x14ac:dyDescent="0.2">
      <c r="B862">
        <v>26</v>
      </c>
      <c r="E862" t="s">
        <v>0</v>
      </c>
      <c r="F862" t="s">
        <v>657</v>
      </c>
    </row>
    <row r="863" spans="2:12" x14ac:dyDescent="0.2">
      <c r="E863" t="s">
        <v>648</v>
      </c>
      <c r="F863" t="s">
        <v>658</v>
      </c>
    </row>
    <row r="864" spans="2:12" x14ac:dyDescent="0.2">
      <c r="E864" t="s">
        <v>648</v>
      </c>
      <c r="F864" t="s">
        <v>659</v>
      </c>
    </row>
    <row r="865" spans="2:6" x14ac:dyDescent="0.2">
      <c r="E865" t="s">
        <v>18</v>
      </c>
      <c r="F865" t="s">
        <v>660</v>
      </c>
    </row>
    <row r="867" spans="2:6" x14ac:dyDescent="0.2">
      <c r="B867">
        <v>27</v>
      </c>
      <c r="E867" t="s">
        <v>0</v>
      </c>
      <c r="F867" t="s">
        <v>661</v>
      </c>
    </row>
    <row r="868" spans="2:6" x14ac:dyDescent="0.2">
      <c r="B868">
        <v>27</v>
      </c>
      <c r="E868" t="s">
        <v>0</v>
      </c>
      <c r="F868" t="s">
        <v>662</v>
      </c>
    </row>
    <row r="869" spans="2:6" x14ac:dyDescent="0.2">
      <c r="E869" t="s">
        <v>15</v>
      </c>
      <c r="F869" t="s">
        <v>665</v>
      </c>
    </row>
    <row r="870" spans="2:6" x14ac:dyDescent="0.2">
      <c r="E870" t="s">
        <v>15</v>
      </c>
      <c r="F870" t="s">
        <v>663</v>
      </c>
    </row>
    <row r="871" spans="2:6" x14ac:dyDescent="0.2">
      <c r="E871" t="s">
        <v>18</v>
      </c>
      <c r="F871" t="s">
        <v>664</v>
      </c>
    </row>
    <row r="873" spans="2:6" x14ac:dyDescent="0.2">
      <c r="B873">
        <v>28</v>
      </c>
      <c r="E873" t="s">
        <v>0</v>
      </c>
      <c r="F873" t="s">
        <v>649</v>
      </c>
    </row>
    <row r="874" spans="2:6" x14ac:dyDescent="0.2">
      <c r="E874" t="s">
        <v>15</v>
      </c>
      <c r="F874" t="s">
        <v>650</v>
      </c>
    </row>
    <row r="875" spans="2:6" x14ac:dyDescent="0.2">
      <c r="E875" t="s">
        <v>15</v>
      </c>
      <c r="F875" t="s">
        <v>623</v>
      </c>
    </row>
    <row r="876" spans="2:6" x14ac:dyDescent="0.2">
      <c r="E876" t="s">
        <v>18</v>
      </c>
      <c r="F876" t="s">
        <v>651</v>
      </c>
    </row>
    <row r="878" spans="2:6" x14ac:dyDescent="0.2">
      <c r="B878">
        <v>29</v>
      </c>
      <c r="E878" t="s">
        <v>0</v>
      </c>
      <c r="F878" t="s">
        <v>273</v>
      </c>
    </row>
    <row r="879" spans="2:6" x14ac:dyDescent="0.2">
      <c r="E879" t="s">
        <v>15</v>
      </c>
      <c r="F879" t="s">
        <v>667</v>
      </c>
    </row>
    <row r="880" spans="2:6" x14ac:dyDescent="0.2">
      <c r="E880" t="s">
        <v>15</v>
      </c>
      <c r="F880" t="s">
        <v>20</v>
      </c>
    </row>
    <row r="881" spans="2:6" x14ac:dyDescent="0.2">
      <c r="E881" t="s">
        <v>18</v>
      </c>
      <c r="F881" t="s">
        <v>666</v>
      </c>
    </row>
    <row r="883" spans="2:6" x14ac:dyDescent="0.2">
      <c r="B883">
        <v>30</v>
      </c>
      <c r="E883" t="s">
        <v>0</v>
      </c>
      <c r="F883" t="s">
        <v>87</v>
      </c>
    </row>
    <row r="884" spans="2:6" x14ac:dyDescent="0.2">
      <c r="E884" t="s">
        <v>15</v>
      </c>
      <c r="F884" t="s">
        <v>189</v>
      </c>
    </row>
    <row r="885" spans="2:6" x14ac:dyDescent="0.2">
      <c r="E885" t="s">
        <v>15</v>
      </c>
      <c r="F885" t="s">
        <v>20</v>
      </c>
    </row>
    <row r="886" spans="2:6" x14ac:dyDescent="0.2">
      <c r="E886" t="s">
        <v>18</v>
      </c>
      <c r="F886" t="s">
        <v>668</v>
      </c>
    </row>
    <row r="888" spans="2:6" x14ac:dyDescent="0.2">
      <c r="B888">
        <v>31</v>
      </c>
      <c r="E888" t="s">
        <v>0</v>
      </c>
      <c r="F888" t="s">
        <v>676</v>
      </c>
    </row>
    <row r="889" spans="2:6" x14ac:dyDescent="0.2">
      <c r="E889" t="s">
        <v>15</v>
      </c>
      <c r="F889" t="s">
        <v>677</v>
      </c>
    </row>
    <row r="890" spans="2:6" x14ac:dyDescent="0.2">
      <c r="E890" t="s">
        <v>15</v>
      </c>
      <c r="F890" t="s">
        <v>678</v>
      </c>
    </row>
    <row r="891" spans="2:6" x14ac:dyDescent="0.2">
      <c r="E891" t="s">
        <v>18</v>
      </c>
      <c r="F891" t="s">
        <v>679</v>
      </c>
    </row>
    <row r="893" spans="2:6" x14ac:dyDescent="0.2">
      <c r="B893">
        <v>1</v>
      </c>
      <c r="C893">
        <v>9</v>
      </c>
      <c r="D893">
        <v>11</v>
      </c>
      <c r="E893" t="s">
        <v>0</v>
      </c>
      <c r="F893" t="s">
        <v>672</v>
      </c>
    </row>
    <row r="894" spans="2:6" x14ac:dyDescent="0.2">
      <c r="E894" t="s">
        <v>15</v>
      </c>
      <c r="F894" t="s">
        <v>673</v>
      </c>
    </row>
    <row r="895" spans="2:6" x14ac:dyDescent="0.2">
      <c r="E895" t="s">
        <v>15</v>
      </c>
      <c r="F895" t="s">
        <v>674</v>
      </c>
    </row>
    <row r="896" spans="2:6" x14ac:dyDescent="0.2">
      <c r="E896" t="s">
        <v>18</v>
      </c>
      <c r="F896" t="s">
        <v>675</v>
      </c>
    </row>
    <row r="898" spans="2:6" x14ac:dyDescent="0.2">
      <c r="B898">
        <v>2</v>
      </c>
      <c r="C898">
        <v>9</v>
      </c>
      <c r="D898">
        <v>11</v>
      </c>
      <c r="E898" t="s">
        <v>0</v>
      </c>
      <c r="F898" t="s">
        <v>669</v>
      </c>
    </row>
    <row r="899" spans="2:6" x14ac:dyDescent="0.2">
      <c r="E899" t="s">
        <v>15</v>
      </c>
      <c r="F899" t="s">
        <v>670</v>
      </c>
    </row>
    <row r="900" spans="2:6" x14ac:dyDescent="0.2">
      <c r="E900" t="s">
        <v>15</v>
      </c>
      <c r="F900" t="s">
        <v>671</v>
      </c>
    </row>
    <row r="901" spans="2:6" x14ac:dyDescent="0.2">
      <c r="E901" t="s">
        <v>18</v>
      </c>
      <c r="F901" t="s">
        <v>684</v>
      </c>
    </row>
    <row r="903" spans="2:6" x14ac:dyDescent="0.2">
      <c r="B903">
        <v>3</v>
      </c>
      <c r="E903" t="s">
        <v>0</v>
      </c>
      <c r="F903" t="s">
        <v>680</v>
      </c>
    </row>
    <row r="904" spans="2:6" x14ac:dyDescent="0.2">
      <c r="E904" t="s">
        <v>15</v>
      </c>
      <c r="F904" t="s">
        <v>682</v>
      </c>
    </row>
    <row r="905" spans="2:6" x14ac:dyDescent="0.2">
      <c r="E905" t="s">
        <v>15</v>
      </c>
      <c r="F905" t="s">
        <v>683</v>
      </c>
    </row>
    <row r="906" spans="2:6" x14ac:dyDescent="0.2">
      <c r="E906" t="s">
        <v>18</v>
      </c>
      <c r="F906" t="s">
        <v>681</v>
      </c>
    </row>
    <row r="908" spans="2:6" x14ac:dyDescent="0.2">
      <c r="B908">
        <v>4</v>
      </c>
      <c r="E908" t="s">
        <v>0</v>
      </c>
      <c r="F908" t="s">
        <v>691</v>
      </c>
    </row>
    <row r="909" spans="2:6" x14ac:dyDescent="0.2">
      <c r="E909" t="s">
        <v>15</v>
      </c>
      <c r="F909" t="s">
        <v>692</v>
      </c>
    </row>
    <row r="910" spans="2:6" x14ac:dyDescent="0.2">
      <c r="E910" t="s">
        <v>15</v>
      </c>
      <c r="F910" t="s">
        <v>685</v>
      </c>
    </row>
    <row r="911" spans="2:6" x14ac:dyDescent="0.2">
      <c r="E911" t="s">
        <v>18</v>
      </c>
      <c r="F911" t="s">
        <v>686</v>
      </c>
    </row>
    <row r="913" spans="2:6" x14ac:dyDescent="0.2">
      <c r="B913">
        <v>5</v>
      </c>
      <c r="E913" t="s">
        <v>0</v>
      </c>
      <c r="F913" t="s">
        <v>689</v>
      </c>
    </row>
    <row r="914" spans="2:6" x14ac:dyDescent="0.2">
      <c r="E914" t="s">
        <v>15</v>
      </c>
      <c r="F914" t="s">
        <v>688</v>
      </c>
    </row>
    <row r="915" spans="2:6" x14ac:dyDescent="0.2">
      <c r="E915" t="s">
        <v>15</v>
      </c>
      <c r="F915" t="s">
        <v>690</v>
      </c>
    </row>
    <row r="916" spans="2:6" x14ac:dyDescent="0.2">
      <c r="E916" t="s">
        <v>18</v>
      </c>
      <c r="F916" t="s">
        <v>687</v>
      </c>
    </row>
    <row r="918" spans="2:6" x14ac:dyDescent="0.2">
      <c r="B918">
        <v>6</v>
      </c>
      <c r="E918" t="s">
        <v>0</v>
      </c>
      <c r="F918" t="s">
        <v>695</v>
      </c>
    </row>
    <row r="919" spans="2:6" x14ac:dyDescent="0.2">
      <c r="E919" t="s">
        <v>15</v>
      </c>
      <c r="F919" t="s">
        <v>696</v>
      </c>
    </row>
    <row r="920" spans="2:6" x14ac:dyDescent="0.2">
      <c r="E920" t="s">
        <v>15</v>
      </c>
      <c r="F920" t="s">
        <v>693</v>
      </c>
    </row>
    <row r="921" spans="2:6" x14ac:dyDescent="0.2">
      <c r="E921" t="s">
        <v>18</v>
      </c>
      <c r="F921" t="s">
        <v>694</v>
      </c>
    </row>
    <row r="923" spans="2:6" x14ac:dyDescent="0.2">
      <c r="B923">
        <v>7</v>
      </c>
      <c r="E923" t="s">
        <v>0</v>
      </c>
      <c r="F923" t="s">
        <v>697</v>
      </c>
    </row>
    <row r="924" spans="2:6" x14ac:dyDescent="0.2">
      <c r="E924" t="s">
        <v>2</v>
      </c>
      <c r="F924" t="s">
        <v>698</v>
      </c>
    </row>
    <row r="925" spans="2:6" x14ac:dyDescent="0.2">
      <c r="E925" t="s">
        <v>2</v>
      </c>
      <c r="F925" t="s">
        <v>699</v>
      </c>
    </row>
    <row r="926" spans="2:6" x14ac:dyDescent="0.2">
      <c r="E926" t="s">
        <v>12</v>
      </c>
      <c r="F926" t="s">
        <v>700</v>
      </c>
    </row>
    <row r="928" spans="2:6" x14ac:dyDescent="0.2">
      <c r="B928">
        <v>8</v>
      </c>
      <c r="E928" t="s">
        <v>21</v>
      </c>
      <c r="F928" t="s">
        <v>701</v>
      </c>
    </row>
    <row r="929" spans="2:6" x14ac:dyDescent="0.2">
      <c r="E929" t="s">
        <v>2</v>
      </c>
      <c r="F929" t="s">
        <v>701</v>
      </c>
    </row>
    <row r="930" spans="2:6" x14ac:dyDescent="0.2">
      <c r="E930" t="s">
        <v>2</v>
      </c>
      <c r="F930" t="s">
        <v>702</v>
      </c>
    </row>
    <row r="931" spans="2:6" x14ac:dyDescent="0.2">
      <c r="E931" t="s">
        <v>2</v>
      </c>
      <c r="F931" t="s">
        <v>703</v>
      </c>
    </row>
    <row r="933" spans="2:6" x14ac:dyDescent="0.2">
      <c r="B933">
        <v>9</v>
      </c>
      <c r="E933" t="s">
        <v>21</v>
      </c>
      <c r="F933" t="s">
        <v>704</v>
      </c>
    </row>
    <row r="934" spans="2:6" x14ac:dyDescent="0.2">
      <c r="E934" t="s">
        <v>2</v>
      </c>
      <c r="F934" t="s">
        <v>705</v>
      </c>
    </row>
    <row r="935" spans="2:6" x14ac:dyDescent="0.2">
      <c r="E935" t="s">
        <v>2</v>
      </c>
      <c r="F935" t="s">
        <v>706</v>
      </c>
    </row>
    <row r="936" spans="2:6" x14ac:dyDescent="0.2">
      <c r="E936" t="s">
        <v>12</v>
      </c>
      <c r="F936" t="s">
        <v>707</v>
      </c>
    </row>
    <row r="938" spans="2:6" x14ac:dyDescent="0.2">
      <c r="B938">
        <v>10</v>
      </c>
      <c r="E938" t="s">
        <v>21</v>
      </c>
      <c r="F938" t="s">
        <v>709</v>
      </c>
    </row>
    <row r="939" spans="2:6" x14ac:dyDescent="0.2">
      <c r="E939" t="s">
        <v>15</v>
      </c>
      <c r="F939" t="s">
        <v>710</v>
      </c>
    </row>
    <row r="940" spans="2:6" x14ac:dyDescent="0.2">
      <c r="E940" t="s">
        <v>15</v>
      </c>
      <c r="F940" t="s">
        <v>708</v>
      </c>
    </row>
    <row r="941" spans="2:6" x14ac:dyDescent="0.2">
      <c r="E941" t="s">
        <v>18</v>
      </c>
      <c r="F941" t="s">
        <v>552</v>
      </c>
    </row>
    <row r="943" spans="2:6" x14ac:dyDescent="0.2">
      <c r="B943">
        <v>11</v>
      </c>
      <c r="E943" t="s">
        <v>0</v>
      </c>
      <c r="F943" t="s">
        <v>20</v>
      </c>
    </row>
    <row r="944" spans="2:6" x14ac:dyDescent="0.2">
      <c r="E944" t="s">
        <v>15</v>
      </c>
      <c r="F944" t="s">
        <v>20</v>
      </c>
    </row>
    <row r="945" spans="2:16" x14ac:dyDescent="0.2">
      <c r="E945" t="s">
        <v>15</v>
      </c>
      <c r="F945" t="s">
        <v>17</v>
      </c>
    </row>
    <row r="946" spans="2:16" x14ac:dyDescent="0.2">
      <c r="E946" t="s">
        <v>18</v>
      </c>
      <c r="F946" t="s">
        <v>711</v>
      </c>
    </row>
    <row r="948" spans="2:16" x14ac:dyDescent="0.2">
      <c r="E948" t="s">
        <v>0</v>
      </c>
      <c r="F948" t="s">
        <v>712</v>
      </c>
    </row>
    <row r="949" spans="2:16" x14ac:dyDescent="0.2">
      <c r="B949">
        <v>12</v>
      </c>
      <c r="C949">
        <v>9</v>
      </c>
      <c r="D949">
        <v>11</v>
      </c>
      <c r="E949" t="s">
        <v>0</v>
      </c>
      <c r="F949" t="s">
        <v>713</v>
      </c>
    </row>
    <row r="950" spans="2:16" x14ac:dyDescent="0.2">
      <c r="E950" t="s">
        <v>15</v>
      </c>
      <c r="F950" t="s">
        <v>714</v>
      </c>
    </row>
    <row r="951" spans="2:16" x14ac:dyDescent="0.2">
      <c r="E951" t="s">
        <v>15</v>
      </c>
      <c r="F951" t="s">
        <v>715</v>
      </c>
    </row>
    <row r="952" spans="2:16" x14ac:dyDescent="0.2">
      <c r="E952" t="s">
        <v>18</v>
      </c>
      <c r="F952" t="s">
        <v>552</v>
      </c>
    </row>
    <row r="954" spans="2:16" x14ac:dyDescent="0.2">
      <c r="B954">
        <v>13</v>
      </c>
      <c r="E954" t="s">
        <v>0</v>
      </c>
      <c r="F954" t="s">
        <v>717</v>
      </c>
      <c r="P954" t="s">
        <v>716</v>
      </c>
    </row>
    <row r="955" spans="2:16" x14ac:dyDescent="0.2">
      <c r="E955" t="s">
        <v>15</v>
      </c>
      <c r="F955" t="s">
        <v>718</v>
      </c>
    </row>
    <row r="956" spans="2:16" x14ac:dyDescent="0.2">
      <c r="E956" t="s">
        <v>15</v>
      </c>
      <c r="F956" t="s">
        <v>719</v>
      </c>
    </row>
    <row r="957" spans="2:16" x14ac:dyDescent="0.2">
      <c r="E957" t="s">
        <v>18</v>
      </c>
      <c r="F957" t="s">
        <v>720</v>
      </c>
    </row>
    <row r="959" spans="2:16" x14ac:dyDescent="0.2">
      <c r="B959">
        <v>14</v>
      </c>
      <c r="E959" t="s">
        <v>0</v>
      </c>
      <c r="F959" t="s">
        <v>20</v>
      </c>
    </row>
    <row r="960" spans="2:16" x14ac:dyDescent="0.2">
      <c r="E960" t="s">
        <v>15</v>
      </c>
      <c r="F960" t="s">
        <v>722</v>
      </c>
    </row>
    <row r="961" spans="2:6" x14ac:dyDescent="0.2">
      <c r="E961" t="s">
        <v>15</v>
      </c>
      <c r="F961" t="s">
        <v>721</v>
      </c>
    </row>
    <row r="962" spans="2:6" x14ac:dyDescent="0.2">
      <c r="E962" t="s">
        <v>18</v>
      </c>
      <c r="F962" s="2" t="s">
        <v>723</v>
      </c>
    </row>
    <row r="964" spans="2:6" x14ac:dyDescent="0.2">
      <c r="B964">
        <v>15</v>
      </c>
      <c r="E964" s="2" t="s">
        <v>0</v>
      </c>
      <c r="F964" s="2" t="s">
        <v>640</v>
      </c>
    </row>
    <row r="965" spans="2:6" x14ac:dyDescent="0.2">
      <c r="E965" s="2" t="s">
        <v>15</v>
      </c>
      <c r="F965" s="2" t="s">
        <v>17</v>
      </c>
    </row>
    <row r="966" spans="2:6" x14ac:dyDescent="0.2">
      <c r="E966" s="2" t="s">
        <v>15</v>
      </c>
      <c r="F966" s="2" t="s">
        <v>715</v>
      </c>
    </row>
    <row r="967" spans="2:6" x14ac:dyDescent="0.2">
      <c r="E967" s="2" t="s">
        <v>18</v>
      </c>
      <c r="F967" s="2" t="s">
        <v>724</v>
      </c>
    </row>
    <row r="969" spans="2:6" x14ac:dyDescent="0.2">
      <c r="B969">
        <v>16</v>
      </c>
      <c r="E969" s="2" t="s">
        <v>0</v>
      </c>
      <c r="F969" s="2" t="s">
        <v>20</v>
      </c>
    </row>
    <row r="970" spans="2:6" x14ac:dyDescent="0.2">
      <c r="E970" s="2" t="s">
        <v>15</v>
      </c>
      <c r="F970" s="2" t="s">
        <v>726</v>
      </c>
    </row>
    <row r="971" spans="2:6" x14ac:dyDescent="0.2">
      <c r="E971" s="2" t="s">
        <v>15</v>
      </c>
      <c r="F971" s="2" t="s">
        <v>727</v>
      </c>
    </row>
    <row r="972" spans="2:6" x14ac:dyDescent="0.2">
      <c r="E972" s="2" t="s">
        <v>18</v>
      </c>
      <c r="F972" s="2" t="s">
        <v>725</v>
      </c>
    </row>
    <row r="974" spans="2:6" x14ac:dyDescent="0.2">
      <c r="B974">
        <v>17</v>
      </c>
      <c r="E974" s="2" t="s">
        <v>0</v>
      </c>
      <c r="F974" s="2" t="s">
        <v>20</v>
      </c>
    </row>
    <row r="975" spans="2:6" x14ac:dyDescent="0.2">
      <c r="E975" s="2" t="s">
        <v>15</v>
      </c>
      <c r="F975" s="2" t="s">
        <v>17</v>
      </c>
    </row>
    <row r="976" spans="2:6" x14ac:dyDescent="0.2">
      <c r="E976" s="2" t="s">
        <v>15</v>
      </c>
      <c r="F976" s="2" t="s">
        <v>20</v>
      </c>
    </row>
    <row r="977" spans="2:15" x14ac:dyDescent="0.2">
      <c r="E977" s="2" t="s">
        <v>18</v>
      </c>
      <c r="F977" s="2" t="s">
        <v>728</v>
      </c>
    </row>
    <row r="979" spans="2:15" x14ac:dyDescent="0.2">
      <c r="B979">
        <v>18</v>
      </c>
      <c r="C979">
        <v>9</v>
      </c>
      <c r="D979">
        <v>11</v>
      </c>
      <c r="E979" s="2" t="s">
        <v>21</v>
      </c>
      <c r="F979" s="2" t="s">
        <v>373</v>
      </c>
    </row>
    <row r="980" spans="2:15" x14ac:dyDescent="0.2">
      <c r="E980" s="2" t="s">
        <v>2</v>
      </c>
      <c r="F980" s="2" t="s">
        <v>399</v>
      </c>
    </row>
    <row r="981" spans="2:15" x14ac:dyDescent="0.2">
      <c r="E981" s="2" t="s">
        <v>2</v>
      </c>
      <c r="F981" s="2" t="s">
        <v>729</v>
      </c>
    </row>
    <row r="982" spans="2:15" x14ac:dyDescent="0.2">
      <c r="E982" s="2" t="s">
        <v>12</v>
      </c>
      <c r="F982" s="2" t="s">
        <v>730</v>
      </c>
    </row>
    <row r="984" spans="2:15" x14ac:dyDescent="0.2">
      <c r="B984">
        <v>19</v>
      </c>
      <c r="E984" s="2" t="s">
        <v>21</v>
      </c>
      <c r="F984" s="2" t="s">
        <v>744</v>
      </c>
    </row>
    <row r="985" spans="2:15" x14ac:dyDescent="0.2">
      <c r="E985" s="2" t="s">
        <v>2</v>
      </c>
      <c r="F985" s="2" t="s">
        <v>731</v>
      </c>
    </row>
    <row r="986" spans="2:15" x14ac:dyDescent="0.2">
      <c r="E986" s="2" t="s">
        <v>2</v>
      </c>
      <c r="F986" s="2" t="s">
        <v>732</v>
      </c>
    </row>
    <row r="987" spans="2:15" x14ac:dyDescent="0.2">
      <c r="E987" s="2" t="s">
        <v>12</v>
      </c>
      <c r="F987" s="2" t="s">
        <v>733</v>
      </c>
    </row>
    <row r="989" spans="2:15" x14ac:dyDescent="0.2">
      <c r="B989">
        <v>20</v>
      </c>
      <c r="E989" t="s">
        <v>21</v>
      </c>
      <c r="F989" t="s">
        <v>741</v>
      </c>
      <c r="O989" t="s">
        <v>735</v>
      </c>
    </row>
    <row r="990" spans="2:15" x14ac:dyDescent="0.2">
      <c r="E990" t="s">
        <v>2</v>
      </c>
      <c r="F990" t="s">
        <v>734</v>
      </c>
      <c r="O990" t="s">
        <v>736</v>
      </c>
    </row>
    <row r="991" spans="2:15" x14ac:dyDescent="0.2">
      <c r="E991" t="s">
        <v>2</v>
      </c>
      <c r="F991" t="s">
        <v>758</v>
      </c>
      <c r="O991" t="s">
        <v>737</v>
      </c>
    </row>
    <row r="992" spans="2:15" x14ac:dyDescent="0.2">
      <c r="E992" t="s">
        <v>12</v>
      </c>
      <c r="F992" t="s">
        <v>738</v>
      </c>
    </row>
    <row r="994" spans="2:6" x14ac:dyDescent="0.2">
      <c r="B994">
        <v>21</v>
      </c>
      <c r="E994" t="s">
        <v>21</v>
      </c>
      <c r="F994" t="s">
        <v>745</v>
      </c>
    </row>
    <row r="995" spans="2:6" x14ac:dyDescent="0.2">
      <c r="E995" t="s">
        <v>15</v>
      </c>
      <c r="F995" t="s">
        <v>746</v>
      </c>
    </row>
    <row r="996" spans="2:6" x14ac:dyDescent="0.2">
      <c r="E996" t="s">
        <v>15</v>
      </c>
      <c r="F996" t="s">
        <v>742</v>
      </c>
    </row>
    <row r="997" spans="2:6" x14ac:dyDescent="0.2">
      <c r="E997" t="s">
        <v>18</v>
      </c>
      <c r="F997" t="s">
        <v>743</v>
      </c>
    </row>
    <row r="999" spans="2:6" x14ac:dyDescent="0.2">
      <c r="B999">
        <v>22</v>
      </c>
      <c r="C999">
        <v>9</v>
      </c>
      <c r="D999">
        <v>11</v>
      </c>
      <c r="E999" t="s">
        <v>0</v>
      </c>
      <c r="F999" t="s">
        <v>739</v>
      </c>
    </row>
    <row r="1000" spans="2:6" x14ac:dyDescent="0.2">
      <c r="E1000" t="s">
        <v>15</v>
      </c>
      <c r="F1000" t="s">
        <v>14</v>
      </c>
    </row>
    <row r="1001" spans="2:6" x14ac:dyDescent="0.2">
      <c r="E1001" t="s">
        <v>15</v>
      </c>
      <c r="F1001" t="s">
        <v>740</v>
      </c>
    </row>
    <row r="1002" spans="2:6" x14ac:dyDescent="0.2">
      <c r="E1002" t="s">
        <v>18</v>
      </c>
      <c r="F1002" s="2" t="s">
        <v>748</v>
      </c>
    </row>
    <row r="1004" spans="2:6" x14ac:dyDescent="0.2">
      <c r="B1004">
        <v>23</v>
      </c>
      <c r="C1004">
        <v>9</v>
      </c>
      <c r="D1004">
        <v>11</v>
      </c>
      <c r="E1004" s="2" t="s">
        <v>21</v>
      </c>
      <c r="F1004" s="2" t="s">
        <v>747</v>
      </c>
    </row>
    <row r="1005" spans="2:6" x14ac:dyDescent="0.2">
      <c r="E1005" s="2" t="s">
        <v>2</v>
      </c>
      <c r="F1005" s="2" t="s">
        <v>573</v>
      </c>
    </row>
    <row r="1006" spans="2:6" x14ac:dyDescent="0.2">
      <c r="E1006" s="2" t="s">
        <v>2</v>
      </c>
      <c r="F1006" s="2" t="s">
        <v>750</v>
      </c>
    </row>
    <row r="1007" spans="2:6" x14ac:dyDescent="0.2">
      <c r="E1007" s="2" t="s">
        <v>12</v>
      </c>
      <c r="F1007" t="s">
        <v>749</v>
      </c>
    </row>
    <row r="1009" spans="2:6" x14ac:dyDescent="0.2">
      <c r="B1009">
        <v>24</v>
      </c>
      <c r="E1009" t="s">
        <v>21</v>
      </c>
      <c r="F1009" t="s">
        <v>751</v>
      </c>
    </row>
    <row r="1010" spans="2:6" x14ac:dyDescent="0.2">
      <c r="E1010" t="s">
        <v>15</v>
      </c>
      <c r="F1010" t="s">
        <v>752</v>
      </c>
    </row>
    <row r="1011" spans="2:6" x14ac:dyDescent="0.2">
      <c r="E1011" t="s">
        <v>15</v>
      </c>
      <c r="F1011" t="s">
        <v>753</v>
      </c>
    </row>
    <row r="1012" spans="2:6" x14ac:dyDescent="0.2">
      <c r="E1012" t="s">
        <v>18</v>
      </c>
      <c r="F1012" t="s">
        <v>757</v>
      </c>
    </row>
    <row r="1014" spans="2:6" x14ac:dyDescent="0.2">
      <c r="B1014">
        <v>25</v>
      </c>
      <c r="E1014" t="s">
        <v>21</v>
      </c>
      <c r="F1014" t="s">
        <v>373</v>
      </c>
    </row>
    <row r="1015" spans="2:6" x14ac:dyDescent="0.2">
      <c r="E1015" t="s">
        <v>15</v>
      </c>
      <c r="F1015" t="s">
        <v>373</v>
      </c>
    </row>
    <row r="1016" spans="2:6" x14ac:dyDescent="0.2">
      <c r="E1016" t="s">
        <v>15</v>
      </c>
      <c r="F1016" t="s">
        <v>759</v>
      </c>
    </row>
    <row r="1017" spans="2:6" x14ac:dyDescent="0.2">
      <c r="E1017" t="s">
        <v>18</v>
      </c>
      <c r="F1017" s="2" t="s">
        <v>760</v>
      </c>
    </row>
    <row r="1019" spans="2:6" x14ac:dyDescent="0.2">
      <c r="B1019">
        <v>26</v>
      </c>
      <c r="C1019">
        <v>9</v>
      </c>
      <c r="D1019">
        <v>11</v>
      </c>
      <c r="E1019" s="2" t="s">
        <v>21</v>
      </c>
      <c r="F1019" s="2" t="s">
        <v>373</v>
      </c>
    </row>
    <row r="1020" spans="2:6" x14ac:dyDescent="0.2">
      <c r="E1020" s="2" t="s">
        <v>2</v>
      </c>
      <c r="F1020" s="2" t="s">
        <v>761</v>
      </c>
    </row>
    <row r="1021" spans="2:6" x14ac:dyDescent="0.2">
      <c r="E1021" s="2" t="s">
        <v>2</v>
      </c>
      <c r="F1021" s="2" t="s">
        <v>764</v>
      </c>
    </row>
    <row r="1022" spans="2:6" x14ac:dyDescent="0.2">
      <c r="E1022" s="2" t="s">
        <v>12</v>
      </c>
      <c r="F1022" s="2" t="s">
        <v>765</v>
      </c>
    </row>
    <row r="1024" spans="2:6" x14ac:dyDescent="0.2">
      <c r="B1024">
        <v>27</v>
      </c>
      <c r="E1024" t="s">
        <v>21</v>
      </c>
      <c r="F1024" t="s">
        <v>750</v>
      </c>
    </row>
    <row r="1025" spans="2:12" x14ac:dyDescent="0.2">
      <c r="E1025" t="s">
        <v>15</v>
      </c>
      <c r="F1025" t="s">
        <v>768</v>
      </c>
    </row>
    <row r="1026" spans="2:12" x14ac:dyDescent="0.2">
      <c r="E1026" t="s">
        <v>15</v>
      </c>
      <c r="F1026" t="s">
        <v>767</v>
      </c>
    </row>
    <row r="1027" spans="2:12" x14ac:dyDescent="0.2">
      <c r="E1027" t="s">
        <v>18</v>
      </c>
      <c r="F1027" t="s">
        <v>769</v>
      </c>
    </row>
    <row r="1029" spans="2:12" x14ac:dyDescent="0.2">
      <c r="B1029">
        <v>28</v>
      </c>
      <c r="E1029" t="s">
        <v>21</v>
      </c>
      <c r="F1029" t="s">
        <v>771</v>
      </c>
      <c r="L1029" t="s">
        <v>770</v>
      </c>
    </row>
    <row r="1030" spans="2:12" x14ac:dyDescent="0.2">
      <c r="E1030" t="s">
        <v>2</v>
      </c>
      <c r="F1030" t="s">
        <v>772</v>
      </c>
    </row>
    <row r="1031" spans="2:12" x14ac:dyDescent="0.2">
      <c r="E1031" t="s">
        <v>2</v>
      </c>
      <c r="F1031" t="s">
        <v>773</v>
      </c>
    </row>
    <row r="1032" spans="2:12" x14ac:dyDescent="0.2">
      <c r="E1032" t="s">
        <v>12</v>
      </c>
      <c r="F1032" t="s">
        <v>774</v>
      </c>
    </row>
    <row r="1034" spans="2:12" x14ac:dyDescent="0.2">
      <c r="B1034">
        <v>29</v>
      </c>
      <c r="E1034" t="s">
        <v>21</v>
      </c>
      <c r="F1034" t="s">
        <v>775</v>
      </c>
      <c r="L1034" t="s">
        <v>776</v>
      </c>
    </row>
    <row r="1035" spans="2:12" x14ac:dyDescent="0.2">
      <c r="E1035" t="s">
        <v>21</v>
      </c>
      <c r="F1035" t="s">
        <v>777</v>
      </c>
    </row>
    <row r="1036" spans="2:12" x14ac:dyDescent="0.2">
      <c r="E1036" t="s">
        <v>2</v>
      </c>
      <c r="F1036" t="s">
        <v>780</v>
      </c>
    </row>
    <row r="1037" spans="2:12" x14ac:dyDescent="0.2">
      <c r="E1037" t="s">
        <v>12</v>
      </c>
      <c r="F1037" t="s">
        <v>781</v>
      </c>
    </row>
    <row r="1039" spans="2:12" x14ac:dyDescent="0.2">
      <c r="B1039">
        <v>30</v>
      </c>
      <c r="E1039" t="s">
        <v>21</v>
      </c>
      <c r="F1039" t="s">
        <v>782</v>
      </c>
    </row>
    <row r="1040" spans="2:12" x14ac:dyDescent="0.2">
      <c r="E1040" t="s">
        <v>2</v>
      </c>
      <c r="F1040" t="s">
        <v>783</v>
      </c>
    </row>
    <row r="1041" spans="2:6" x14ac:dyDescent="0.2">
      <c r="E1041" t="s">
        <v>15</v>
      </c>
      <c r="F1041" t="s">
        <v>784</v>
      </c>
    </row>
    <row r="1042" spans="2:6" x14ac:dyDescent="0.2">
      <c r="E1042" t="s">
        <v>12</v>
      </c>
      <c r="F1042" t="s">
        <v>785</v>
      </c>
    </row>
    <row r="1044" spans="2:6" x14ac:dyDescent="0.2">
      <c r="B1044">
        <v>1</v>
      </c>
      <c r="C1044">
        <v>10</v>
      </c>
      <c r="D1044">
        <v>11</v>
      </c>
      <c r="E1044" t="s">
        <v>21</v>
      </c>
      <c r="F1044" t="s">
        <v>786</v>
      </c>
    </row>
    <row r="1045" spans="2:6" x14ac:dyDescent="0.2">
      <c r="E1045" t="s">
        <v>2</v>
      </c>
      <c r="F1045" t="s">
        <v>701</v>
      </c>
    </row>
    <row r="1046" spans="2:6" x14ac:dyDescent="0.2">
      <c r="E1046" t="s">
        <v>2</v>
      </c>
      <c r="F1046" t="s">
        <v>786</v>
      </c>
    </row>
    <row r="1047" spans="2:6" x14ac:dyDescent="0.2">
      <c r="E1047" t="s">
        <v>12</v>
      </c>
      <c r="F1047" t="s">
        <v>707</v>
      </c>
    </row>
    <row r="1049" spans="2:6" x14ac:dyDescent="0.2">
      <c r="B1049">
        <v>2</v>
      </c>
      <c r="E1049" t="s">
        <v>21</v>
      </c>
      <c r="F1049" t="s">
        <v>701</v>
      </c>
    </row>
    <row r="1050" spans="2:6" x14ac:dyDescent="0.2">
      <c r="E1050" t="s">
        <v>2</v>
      </c>
      <c r="F1050" t="s">
        <v>701</v>
      </c>
    </row>
    <row r="1051" spans="2:6" x14ac:dyDescent="0.2">
      <c r="E1051" t="s">
        <v>2</v>
      </c>
      <c r="F1051" t="s">
        <v>701</v>
      </c>
    </row>
    <row r="1052" spans="2:6" x14ac:dyDescent="0.2">
      <c r="E1052" t="s">
        <v>12</v>
      </c>
      <c r="F1052" t="s">
        <v>787</v>
      </c>
    </row>
    <row r="1054" spans="2:6" x14ac:dyDescent="0.2">
      <c r="B1054">
        <v>3</v>
      </c>
      <c r="E1054" t="s">
        <v>21</v>
      </c>
      <c r="F1054" t="s">
        <v>701</v>
      </c>
    </row>
    <row r="1055" spans="2:6" x14ac:dyDescent="0.2">
      <c r="E1055" t="s">
        <v>21</v>
      </c>
      <c r="F1055" s="2" t="s">
        <v>788</v>
      </c>
    </row>
    <row r="1056" spans="2:6" x14ac:dyDescent="0.2">
      <c r="E1056" s="2" t="s">
        <v>15</v>
      </c>
      <c r="F1056" s="2" t="s">
        <v>789</v>
      </c>
    </row>
    <row r="1057" spans="2:12" x14ac:dyDescent="0.2">
      <c r="E1057" s="2" t="s">
        <v>15</v>
      </c>
      <c r="F1057" s="2" t="s">
        <v>790</v>
      </c>
    </row>
    <row r="1058" spans="2:12" x14ac:dyDescent="0.2">
      <c r="E1058" s="2" t="s">
        <v>18</v>
      </c>
      <c r="F1058" s="2" t="s">
        <v>791</v>
      </c>
    </row>
    <row r="1060" spans="2:12" x14ac:dyDescent="0.2">
      <c r="B1060">
        <v>4</v>
      </c>
      <c r="E1060" s="2" t="s">
        <v>0</v>
      </c>
      <c r="F1060" s="2" t="s">
        <v>792</v>
      </c>
    </row>
    <row r="1061" spans="2:12" x14ac:dyDescent="0.2">
      <c r="E1061" s="2" t="s">
        <v>2</v>
      </c>
      <c r="F1061" s="2" t="s">
        <v>701</v>
      </c>
    </row>
    <row r="1062" spans="2:12" x14ac:dyDescent="0.2">
      <c r="E1062" s="2" t="s">
        <v>2</v>
      </c>
      <c r="F1062" s="2" t="s">
        <v>701</v>
      </c>
    </row>
    <row r="1063" spans="2:12" x14ac:dyDescent="0.2">
      <c r="E1063" s="2" t="s">
        <v>12</v>
      </c>
      <c r="F1063" s="2" t="s">
        <v>793</v>
      </c>
    </row>
    <row r="1065" spans="2:12" x14ac:dyDescent="0.2">
      <c r="B1065">
        <v>5</v>
      </c>
      <c r="C1065">
        <v>10</v>
      </c>
      <c r="D1065">
        <v>11</v>
      </c>
      <c r="E1065" s="2" t="s">
        <v>21</v>
      </c>
      <c r="F1065" s="2" t="s">
        <v>794</v>
      </c>
      <c r="J1065" s="2" t="s">
        <v>819</v>
      </c>
    </row>
    <row r="1066" spans="2:12" x14ac:dyDescent="0.2">
      <c r="E1066" s="2" t="s">
        <v>2</v>
      </c>
      <c r="F1066" s="2" t="s">
        <v>795</v>
      </c>
    </row>
    <row r="1067" spans="2:12" x14ac:dyDescent="0.2">
      <c r="E1067" s="2" t="s">
        <v>2</v>
      </c>
      <c r="F1067" s="2" t="s">
        <v>796</v>
      </c>
    </row>
    <row r="1068" spans="2:12" x14ac:dyDescent="0.2">
      <c r="E1068" s="2" t="s">
        <v>12</v>
      </c>
      <c r="F1068" s="2" t="s">
        <v>707</v>
      </c>
    </row>
    <row r="1070" spans="2:12" x14ac:dyDescent="0.2">
      <c r="B1070">
        <v>6</v>
      </c>
      <c r="E1070" t="s">
        <v>21</v>
      </c>
      <c r="F1070" t="s">
        <v>701</v>
      </c>
    </row>
    <row r="1071" spans="2:12" x14ac:dyDescent="0.2">
      <c r="E1071" t="s">
        <v>21</v>
      </c>
      <c r="F1071" t="s">
        <v>797</v>
      </c>
      <c r="L1071" t="s">
        <v>801</v>
      </c>
    </row>
    <row r="1072" spans="2:12" x14ac:dyDescent="0.2">
      <c r="E1072" t="s">
        <v>2</v>
      </c>
      <c r="F1072" t="s">
        <v>798</v>
      </c>
      <c r="L1072" t="s">
        <v>800</v>
      </c>
    </row>
    <row r="1073" spans="2:15" x14ac:dyDescent="0.2">
      <c r="E1073" t="s">
        <v>2</v>
      </c>
      <c r="F1073" s="2" t="s">
        <v>802</v>
      </c>
      <c r="L1073" t="s">
        <v>799</v>
      </c>
    </row>
    <row r="1074" spans="2:15" x14ac:dyDescent="0.2">
      <c r="E1074" s="2" t="s">
        <v>18</v>
      </c>
      <c r="F1074" s="2" t="s">
        <v>803</v>
      </c>
    </row>
    <row r="1076" spans="2:15" x14ac:dyDescent="0.2">
      <c r="B1076">
        <v>7</v>
      </c>
      <c r="E1076" s="2" t="s">
        <v>0</v>
      </c>
      <c r="F1076" s="2" t="s">
        <v>804</v>
      </c>
    </row>
    <row r="1077" spans="2:15" x14ac:dyDescent="0.2">
      <c r="E1077" s="2" t="s">
        <v>15</v>
      </c>
      <c r="F1077" s="2" t="s">
        <v>805</v>
      </c>
    </row>
    <row r="1078" spans="2:15" x14ac:dyDescent="0.2">
      <c r="E1078" s="2" t="s">
        <v>15</v>
      </c>
      <c r="F1078" s="2" t="s">
        <v>715</v>
      </c>
    </row>
    <row r="1079" spans="2:15" x14ac:dyDescent="0.2">
      <c r="E1079" s="2" t="s">
        <v>18</v>
      </c>
      <c r="F1079" s="2" t="s">
        <v>806</v>
      </c>
    </row>
    <row r="1081" spans="2:15" x14ac:dyDescent="0.2">
      <c r="B1081">
        <v>8</v>
      </c>
      <c r="E1081" t="s">
        <v>21</v>
      </c>
      <c r="F1081" t="s">
        <v>807</v>
      </c>
      <c r="L1081" s="2" t="s">
        <v>820</v>
      </c>
      <c r="O1081" s="2" t="s">
        <v>824</v>
      </c>
    </row>
    <row r="1082" spans="2:15" x14ac:dyDescent="0.2">
      <c r="E1082" t="s">
        <v>21</v>
      </c>
      <c r="F1082" t="s">
        <v>808</v>
      </c>
      <c r="L1082" s="2" t="s">
        <v>821</v>
      </c>
      <c r="O1082" s="2" t="s">
        <v>823</v>
      </c>
    </row>
    <row r="1083" spans="2:15" x14ac:dyDescent="0.2">
      <c r="E1083" t="s">
        <v>2</v>
      </c>
      <c r="F1083" s="2" t="s">
        <v>809</v>
      </c>
      <c r="L1083" s="2" t="s">
        <v>822</v>
      </c>
      <c r="O1083" s="2" t="s">
        <v>825</v>
      </c>
    </row>
    <row r="1084" spans="2:15" x14ac:dyDescent="0.2">
      <c r="E1084" t="s">
        <v>2</v>
      </c>
      <c r="F1084" s="2" t="s">
        <v>810</v>
      </c>
    </row>
    <row r="1085" spans="2:15" x14ac:dyDescent="0.2">
      <c r="E1085" t="s">
        <v>12</v>
      </c>
      <c r="F1085" s="2" t="s">
        <v>826</v>
      </c>
    </row>
    <row r="1087" spans="2:15" x14ac:dyDescent="0.2">
      <c r="B1087">
        <v>9</v>
      </c>
      <c r="E1087" s="2" t="s">
        <v>0</v>
      </c>
      <c r="F1087" s="2" t="s">
        <v>20</v>
      </c>
    </row>
    <row r="1088" spans="2:15" x14ac:dyDescent="0.2">
      <c r="E1088" s="2" t="s">
        <v>15</v>
      </c>
      <c r="F1088" s="2" t="s">
        <v>828</v>
      </c>
      <c r="L1088" s="2" t="s">
        <v>829</v>
      </c>
    </row>
    <row r="1089" spans="2:12" x14ac:dyDescent="0.2">
      <c r="E1089" s="2" t="s">
        <v>15</v>
      </c>
      <c r="F1089" s="2" t="s">
        <v>20</v>
      </c>
      <c r="L1089" s="2" t="s">
        <v>835</v>
      </c>
    </row>
    <row r="1090" spans="2:12" x14ac:dyDescent="0.2">
      <c r="E1090" s="2" t="s">
        <v>18</v>
      </c>
      <c r="F1090" s="2" t="s">
        <v>830</v>
      </c>
    </row>
    <row r="1092" spans="2:12" x14ac:dyDescent="0.2">
      <c r="B1092">
        <v>10</v>
      </c>
      <c r="C1092">
        <v>10</v>
      </c>
      <c r="D1092">
        <v>11</v>
      </c>
      <c r="E1092" s="2" t="s">
        <v>21</v>
      </c>
      <c r="F1092" s="2" t="s">
        <v>831</v>
      </c>
      <c r="L1092" s="2" t="s">
        <v>834</v>
      </c>
    </row>
    <row r="1093" spans="2:12" x14ac:dyDescent="0.2">
      <c r="E1093" s="2" t="s">
        <v>2</v>
      </c>
      <c r="F1093" s="2" t="s">
        <v>832</v>
      </c>
      <c r="L1093" s="2" t="s">
        <v>835</v>
      </c>
    </row>
    <row r="1094" spans="2:12" x14ac:dyDescent="0.2">
      <c r="E1094" s="2" t="s">
        <v>2</v>
      </c>
      <c r="F1094" s="2" t="s">
        <v>833</v>
      </c>
    </row>
    <row r="1095" spans="2:12" x14ac:dyDescent="0.2">
      <c r="E1095" s="2" t="s">
        <v>12</v>
      </c>
      <c r="F1095" s="2" t="s">
        <v>836</v>
      </c>
    </row>
    <row r="1097" spans="2:12" x14ac:dyDescent="0.2">
      <c r="B1097">
        <v>11</v>
      </c>
      <c r="E1097" s="2" t="s">
        <v>21</v>
      </c>
      <c r="F1097" s="2" t="s">
        <v>831</v>
      </c>
      <c r="L1097" s="2" t="s">
        <v>837</v>
      </c>
    </row>
    <row r="1098" spans="2:12" x14ac:dyDescent="0.2">
      <c r="E1098" s="2" t="s">
        <v>2</v>
      </c>
      <c r="F1098" s="2" t="s">
        <v>701</v>
      </c>
      <c r="L1098" s="2" t="s">
        <v>799</v>
      </c>
    </row>
    <row r="1099" spans="2:12" x14ac:dyDescent="0.2">
      <c r="E1099" s="2" t="s">
        <v>2</v>
      </c>
      <c r="F1099" s="2" t="s">
        <v>838</v>
      </c>
      <c r="L1099" s="2" t="s">
        <v>839</v>
      </c>
    </row>
    <row r="1100" spans="2:12" x14ac:dyDescent="0.2">
      <c r="E1100" s="2" t="s">
        <v>12</v>
      </c>
      <c r="F1100" s="2" t="s">
        <v>840</v>
      </c>
    </row>
    <row r="1102" spans="2:12" x14ac:dyDescent="0.2">
      <c r="B1102">
        <v>12</v>
      </c>
      <c r="E1102" s="2" t="s">
        <v>0</v>
      </c>
      <c r="F1102" s="2" t="s">
        <v>841</v>
      </c>
    </row>
    <row r="1103" spans="2:12" x14ac:dyDescent="0.2">
      <c r="E1103" s="2" t="s">
        <v>0</v>
      </c>
      <c r="F1103" s="2" t="s">
        <v>20</v>
      </c>
    </row>
    <row r="1104" spans="2:12" x14ac:dyDescent="0.2">
      <c r="E1104" s="2" t="s">
        <v>15</v>
      </c>
      <c r="F1104" s="2" t="s">
        <v>20</v>
      </c>
      <c r="L1104" s="2" t="s">
        <v>843</v>
      </c>
    </row>
    <row r="1105" spans="2:12" x14ac:dyDescent="0.2">
      <c r="E1105" s="2" t="s">
        <v>15</v>
      </c>
      <c r="F1105" s="2" t="s">
        <v>842</v>
      </c>
    </row>
    <row r="1106" spans="2:12" x14ac:dyDescent="0.2">
      <c r="E1106" s="2" t="s">
        <v>18</v>
      </c>
      <c r="F1106" s="2" t="s">
        <v>844</v>
      </c>
    </row>
    <row r="1108" spans="2:12" x14ac:dyDescent="0.2">
      <c r="B1108">
        <v>13</v>
      </c>
      <c r="E1108" s="2" t="s">
        <v>0</v>
      </c>
      <c r="F1108" s="2" t="s">
        <v>841</v>
      </c>
      <c r="L1108" s="2" t="s">
        <v>846</v>
      </c>
    </row>
    <row r="1109" spans="2:12" x14ac:dyDescent="0.2">
      <c r="E1109" s="2" t="s">
        <v>0</v>
      </c>
      <c r="F1109" s="2" t="s">
        <v>20</v>
      </c>
    </row>
    <row r="1110" spans="2:12" x14ac:dyDescent="0.2">
      <c r="E1110" s="2" t="s">
        <v>15</v>
      </c>
      <c r="F1110" s="2" t="s">
        <v>845</v>
      </c>
    </row>
    <row r="1111" spans="2:12" x14ac:dyDescent="0.2">
      <c r="E1111" s="2" t="s">
        <v>15</v>
      </c>
      <c r="F1111" s="2" t="s">
        <v>20</v>
      </c>
    </row>
    <row r="1112" spans="2:12" x14ac:dyDescent="0.2">
      <c r="E1112" s="2" t="s">
        <v>18</v>
      </c>
      <c r="F1112" s="2" t="s">
        <v>847</v>
      </c>
    </row>
    <row r="1114" spans="2:12" x14ac:dyDescent="0.2">
      <c r="B1114">
        <v>14</v>
      </c>
      <c r="E1114" s="2" t="s">
        <v>21</v>
      </c>
      <c r="F1114" s="2" t="s">
        <v>373</v>
      </c>
    </row>
    <row r="1115" spans="2:12" x14ac:dyDescent="0.2">
      <c r="E1115" s="2" t="s">
        <v>2</v>
      </c>
      <c r="F1115" s="2" t="s">
        <v>852</v>
      </c>
    </row>
    <row r="1116" spans="2:12" x14ac:dyDescent="0.2">
      <c r="E1116" s="2" t="s">
        <v>2</v>
      </c>
      <c r="F1116" s="2" t="s">
        <v>701</v>
      </c>
    </row>
    <row r="1117" spans="2:12" x14ac:dyDescent="0.2">
      <c r="E1117" s="2" t="s">
        <v>12</v>
      </c>
      <c r="F1117" s="2" t="s">
        <v>851</v>
      </c>
    </row>
    <row r="1119" spans="2:12" x14ac:dyDescent="0.2">
      <c r="B1119">
        <v>15</v>
      </c>
      <c r="E1119" s="2" t="s">
        <v>21</v>
      </c>
      <c r="F1119" s="2" t="s">
        <v>850</v>
      </c>
    </row>
    <row r="1120" spans="2:12" x14ac:dyDescent="0.2">
      <c r="E1120" s="2" t="s">
        <v>2</v>
      </c>
      <c r="F1120" s="2" t="s">
        <v>833</v>
      </c>
    </row>
    <row r="1121" spans="2:13" x14ac:dyDescent="0.2">
      <c r="E1121" s="2" t="s">
        <v>2</v>
      </c>
      <c r="F1121" s="2" t="s">
        <v>849</v>
      </c>
      <c r="M1121" s="2" t="s">
        <v>848</v>
      </c>
    </row>
    <row r="1122" spans="2:13" x14ac:dyDescent="0.2">
      <c r="E1122" s="2" t="s">
        <v>12</v>
      </c>
      <c r="F1122" s="2" t="s">
        <v>853</v>
      </c>
    </row>
    <row r="1124" spans="2:13" x14ac:dyDescent="0.2">
      <c r="B1124">
        <v>16</v>
      </c>
      <c r="E1124" s="2" t="s">
        <v>21</v>
      </c>
      <c r="F1124" s="2" t="s">
        <v>854</v>
      </c>
    </row>
    <row r="1125" spans="2:13" x14ac:dyDescent="0.2">
      <c r="E1125" s="2" t="s">
        <v>2</v>
      </c>
      <c r="F1125" s="2" t="s">
        <v>786</v>
      </c>
    </row>
    <row r="1126" spans="2:13" x14ac:dyDescent="0.2">
      <c r="E1126" s="2" t="s">
        <v>2</v>
      </c>
      <c r="F1126" s="2" t="s">
        <v>860</v>
      </c>
    </row>
    <row r="1127" spans="2:13" x14ac:dyDescent="0.2">
      <c r="E1127" s="2" t="s">
        <v>12</v>
      </c>
      <c r="F1127" s="2" t="s">
        <v>864</v>
      </c>
    </row>
    <row r="1129" spans="2:13" x14ac:dyDescent="0.2">
      <c r="B1129">
        <v>17</v>
      </c>
      <c r="C1129">
        <v>10</v>
      </c>
      <c r="D1129">
        <v>11</v>
      </c>
      <c r="E1129" s="2" t="s">
        <v>21</v>
      </c>
      <c r="F1129" s="2" t="s">
        <v>865</v>
      </c>
    </row>
    <row r="1130" spans="2:13" x14ac:dyDescent="0.2">
      <c r="E1130" s="2" t="s">
        <v>2</v>
      </c>
      <c r="F1130" s="2" t="s">
        <v>866</v>
      </c>
    </row>
    <row r="1131" spans="2:13" x14ac:dyDescent="0.2">
      <c r="E1131" s="2" t="s">
        <v>2</v>
      </c>
      <c r="F1131" s="2" t="s">
        <v>867</v>
      </c>
    </row>
    <row r="1132" spans="2:13" x14ac:dyDescent="0.2">
      <c r="E1132" s="2" t="s">
        <v>12</v>
      </c>
      <c r="F1132" s="2" t="s">
        <v>868</v>
      </c>
    </row>
    <row r="1133" spans="2:13" x14ac:dyDescent="0.2">
      <c r="M1133" s="2" t="s">
        <v>872</v>
      </c>
    </row>
    <row r="1134" spans="2:13" x14ac:dyDescent="0.2">
      <c r="B1134">
        <v>18</v>
      </c>
      <c r="E1134" s="2" t="s">
        <v>21</v>
      </c>
      <c r="F1134" s="2" t="s">
        <v>867</v>
      </c>
      <c r="M1134" s="2" t="s">
        <v>871</v>
      </c>
    </row>
    <row r="1135" spans="2:13" x14ac:dyDescent="0.2">
      <c r="E1135" s="2" t="s">
        <v>15</v>
      </c>
      <c r="F1135" s="2" t="s">
        <v>869</v>
      </c>
      <c r="M1135" s="2" t="s">
        <v>870</v>
      </c>
    </row>
    <row r="1136" spans="2:13" x14ac:dyDescent="0.2">
      <c r="E1136" s="2" t="s">
        <v>2</v>
      </c>
      <c r="F1136" s="2" t="s">
        <v>873</v>
      </c>
    </row>
    <row r="1137" spans="2:18" x14ac:dyDescent="0.2">
      <c r="E1137" s="2" t="s">
        <v>12</v>
      </c>
      <c r="F1137" s="2" t="s">
        <v>883</v>
      </c>
      <c r="M1137" s="2" t="s">
        <v>874</v>
      </c>
    </row>
    <row r="1139" spans="2:18" x14ac:dyDescent="0.2">
      <c r="B1139">
        <v>19</v>
      </c>
      <c r="E1139" s="2" t="s">
        <v>21</v>
      </c>
      <c r="F1139" s="2" t="s">
        <v>701</v>
      </c>
      <c r="R1139" s="2" t="s">
        <v>875</v>
      </c>
    </row>
    <row r="1140" spans="2:18" x14ac:dyDescent="0.2">
      <c r="E1140" s="2" t="s">
        <v>2</v>
      </c>
      <c r="F1140" s="2" t="s">
        <v>884</v>
      </c>
      <c r="M1140" s="2" t="s">
        <v>885</v>
      </c>
      <c r="R1140" s="2" t="s">
        <v>876</v>
      </c>
    </row>
    <row r="1141" spans="2:18" x14ac:dyDescent="0.2">
      <c r="E1141" s="2" t="s">
        <v>2</v>
      </c>
      <c r="F1141" s="2" t="s">
        <v>889</v>
      </c>
      <c r="M1141" s="2" t="s">
        <v>886</v>
      </c>
      <c r="R1141" s="2" t="s">
        <v>701</v>
      </c>
    </row>
    <row r="1142" spans="2:18" x14ac:dyDescent="0.2">
      <c r="E1142" s="2" t="s">
        <v>12</v>
      </c>
      <c r="F1142" s="2" t="s">
        <v>890</v>
      </c>
      <c r="M1142" s="2" t="s">
        <v>887</v>
      </c>
      <c r="R1142" s="2" t="s">
        <v>877</v>
      </c>
    </row>
    <row r="1143" spans="2:18" x14ac:dyDescent="0.2">
      <c r="M1143" s="2" t="s">
        <v>888</v>
      </c>
    </row>
    <row r="1144" spans="2:18" x14ac:dyDescent="0.2">
      <c r="B1144">
        <v>20</v>
      </c>
      <c r="C1144">
        <v>10</v>
      </c>
      <c r="D1144">
        <v>11</v>
      </c>
      <c r="E1144" s="2" t="s">
        <v>21</v>
      </c>
      <c r="F1144" s="2" t="s">
        <v>373</v>
      </c>
      <c r="R1144" s="2" t="s">
        <v>878</v>
      </c>
    </row>
    <row r="1145" spans="2:18" x14ac:dyDescent="0.2">
      <c r="E1145" s="2" t="s">
        <v>2</v>
      </c>
      <c r="F1145" s="2" t="s">
        <v>891</v>
      </c>
      <c r="R1145" s="2" t="s">
        <v>879</v>
      </c>
    </row>
    <row r="1146" spans="2:18" x14ac:dyDescent="0.2">
      <c r="E1146" s="2" t="s">
        <v>2</v>
      </c>
      <c r="F1146" s="2" t="s">
        <v>373</v>
      </c>
      <c r="R1146" s="2" t="s">
        <v>880</v>
      </c>
    </row>
    <row r="1147" spans="2:18" x14ac:dyDescent="0.2">
      <c r="E1147" s="2" t="s">
        <v>12</v>
      </c>
      <c r="F1147" s="2" t="s">
        <v>373</v>
      </c>
      <c r="R1147" s="2" t="s">
        <v>373</v>
      </c>
    </row>
    <row r="1148" spans="2:18" x14ac:dyDescent="0.2">
      <c r="R1148" s="2" t="s">
        <v>881</v>
      </c>
    </row>
    <row r="1149" spans="2:18" x14ac:dyDescent="0.2">
      <c r="B1149">
        <v>21</v>
      </c>
      <c r="E1149" s="2" t="s">
        <v>0</v>
      </c>
      <c r="F1149" s="2" t="s">
        <v>895</v>
      </c>
    </row>
    <row r="1150" spans="2:18" x14ac:dyDescent="0.2">
      <c r="E1150" s="2" t="s">
        <v>2</v>
      </c>
      <c r="F1150" s="2" t="s">
        <v>897</v>
      </c>
      <c r="R1150" s="2" t="s">
        <v>892</v>
      </c>
    </row>
    <row r="1151" spans="2:18" x14ac:dyDescent="0.2">
      <c r="E1151" s="2" t="s">
        <v>2</v>
      </c>
      <c r="F1151" s="2" t="s">
        <v>796</v>
      </c>
      <c r="R1151" s="2" t="s">
        <v>893</v>
      </c>
    </row>
    <row r="1152" spans="2:18" x14ac:dyDescent="0.2">
      <c r="E1152" s="2" t="s">
        <v>12</v>
      </c>
      <c r="F1152" s="2" t="s">
        <v>896</v>
      </c>
      <c r="R1152" s="2" t="s">
        <v>894</v>
      </c>
    </row>
    <row r="1154" spans="2:18" x14ac:dyDescent="0.2">
      <c r="B1154">
        <v>22</v>
      </c>
      <c r="E1154" s="2" t="s">
        <v>21</v>
      </c>
      <c r="F1154" s="2" t="s">
        <v>898</v>
      </c>
    </row>
    <row r="1155" spans="2:18" x14ac:dyDescent="0.2">
      <c r="E1155" s="2" t="s">
        <v>2</v>
      </c>
      <c r="F1155" s="2" t="s">
        <v>899</v>
      </c>
    </row>
    <row r="1156" spans="2:18" x14ac:dyDescent="0.2">
      <c r="E1156" s="2" t="s">
        <v>2</v>
      </c>
      <c r="F1156" s="2" t="s">
        <v>900</v>
      </c>
      <c r="M1156" s="2"/>
      <c r="R1156" s="2" t="s">
        <v>920</v>
      </c>
    </row>
    <row r="1157" spans="2:18" x14ac:dyDescent="0.2">
      <c r="E1157" s="2" t="s">
        <v>12</v>
      </c>
      <c r="F1157" s="2" t="s">
        <v>901</v>
      </c>
      <c r="M1157" s="2"/>
    </row>
    <row r="1158" spans="2:18" x14ac:dyDescent="0.2">
      <c r="R1158" s="2" t="s">
        <v>921</v>
      </c>
    </row>
    <row r="1159" spans="2:18" x14ac:dyDescent="0.2">
      <c r="B1159">
        <v>23</v>
      </c>
      <c r="E1159" s="2" t="s">
        <v>21</v>
      </c>
      <c r="F1159" s="2" t="s">
        <v>373</v>
      </c>
    </row>
    <row r="1160" spans="2:18" x14ac:dyDescent="0.2">
      <c r="E1160" s="2" t="s">
        <v>15</v>
      </c>
      <c r="F1160" s="2" t="s">
        <v>638</v>
      </c>
      <c r="R1160" s="2" t="s">
        <v>922</v>
      </c>
    </row>
    <row r="1161" spans="2:18" x14ac:dyDescent="0.2">
      <c r="E1161" s="2" t="s">
        <v>15</v>
      </c>
      <c r="F1161" s="2" t="s">
        <v>20</v>
      </c>
      <c r="R1161" s="2" t="s">
        <v>923</v>
      </c>
    </row>
    <row r="1162" spans="2:18" x14ac:dyDescent="0.2">
      <c r="E1162" s="2" t="s">
        <v>18</v>
      </c>
      <c r="F1162" s="2" t="s">
        <v>902</v>
      </c>
      <c r="R1162" s="2" t="s">
        <v>20</v>
      </c>
    </row>
    <row r="1163" spans="2:18" x14ac:dyDescent="0.2">
      <c r="R1163" s="2" t="s">
        <v>841</v>
      </c>
    </row>
    <row r="1164" spans="2:18" x14ac:dyDescent="0.2">
      <c r="B1164">
        <v>24</v>
      </c>
      <c r="C1164">
        <v>10</v>
      </c>
      <c r="D1164">
        <v>11</v>
      </c>
      <c r="E1164" s="2" t="s">
        <v>21</v>
      </c>
      <c r="F1164" s="2" t="s">
        <v>910</v>
      </c>
    </row>
    <row r="1165" spans="2:18" x14ac:dyDescent="0.2">
      <c r="E1165" s="2" t="s">
        <v>15</v>
      </c>
      <c r="F1165" s="2" t="s">
        <v>911</v>
      </c>
    </row>
    <row r="1166" spans="2:18" x14ac:dyDescent="0.2">
      <c r="E1166" s="2" t="s">
        <v>15</v>
      </c>
      <c r="F1166" s="2" t="s">
        <v>912</v>
      </c>
    </row>
    <row r="1167" spans="2:18" x14ac:dyDescent="0.2">
      <c r="E1167" s="2" t="s">
        <v>18</v>
      </c>
      <c r="F1167" s="2" t="s">
        <v>907</v>
      </c>
    </row>
    <row r="1169" spans="2:19" x14ac:dyDescent="0.2">
      <c r="B1169">
        <v>25</v>
      </c>
      <c r="E1169" s="2" t="s">
        <v>0</v>
      </c>
      <c r="F1169" s="2" t="s">
        <v>903</v>
      </c>
      <c r="N1169" s="2" t="s">
        <v>905</v>
      </c>
    </row>
    <row r="1170" spans="2:19" x14ac:dyDescent="0.2">
      <c r="E1170" s="2" t="s">
        <v>15</v>
      </c>
      <c r="F1170" s="2" t="s">
        <v>904</v>
      </c>
      <c r="N1170" s="2" t="s">
        <v>913</v>
      </c>
    </row>
    <row r="1171" spans="2:19" x14ac:dyDescent="0.2">
      <c r="E1171" s="2" t="s">
        <v>15</v>
      </c>
      <c r="F1171" s="2" t="s">
        <v>906</v>
      </c>
      <c r="N1171" s="2" t="s">
        <v>914</v>
      </c>
    </row>
    <row r="1172" spans="2:19" x14ac:dyDescent="0.2">
      <c r="E1172" s="2" t="s">
        <v>18</v>
      </c>
      <c r="F1172" s="2" t="s">
        <v>918</v>
      </c>
      <c r="N1172" s="2" t="s">
        <v>915</v>
      </c>
    </row>
    <row r="1173" spans="2:19" x14ac:dyDescent="0.2">
      <c r="N1173" s="2" t="s">
        <v>916</v>
      </c>
    </row>
    <row r="1174" spans="2:19" x14ac:dyDescent="0.2">
      <c r="B1174">
        <v>26</v>
      </c>
      <c r="E1174" s="2" t="s">
        <v>21</v>
      </c>
      <c r="F1174" s="2" t="s">
        <v>919</v>
      </c>
      <c r="N1174" s="2" t="s">
        <v>917</v>
      </c>
    </row>
    <row r="1175" spans="2:19" x14ac:dyDescent="0.2">
      <c r="E1175" s="2" t="s">
        <v>2</v>
      </c>
      <c r="F1175" s="2" t="s">
        <v>924</v>
      </c>
    </row>
    <row r="1176" spans="2:19" x14ac:dyDescent="0.2">
      <c r="E1176" s="2" t="s">
        <v>15</v>
      </c>
      <c r="F1176" s="2" t="s">
        <v>20</v>
      </c>
    </row>
    <row r="1177" spans="2:19" x14ac:dyDescent="0.2">
      <c r="E1177" s="2" t="s">
        <v>18</v>
      </c>
      <c r="F1177" s="2" t="s">
        <v>927</v>
      </c>
      <c r="S1177" s="2" t="s">
        <v>925</v>
      </c>
    </row>
    <row r="1178" spans="2:19" x14ac:dyDescent="0.2">
      <c r="S1178" s="2" t="s">
        <v>926</v>
      </c>
    </row>
    <row r="1179" spans="2:19" x14ac:dyDescent="0.2">
      <c r="B1179">
        <v>27</v>
      </c>
      <c r="E1179" s="2" t="s">
        <v>0</v>
      </c>
      <c r="F1179" s="2" t="s">
        <v>928</v>
      </c>
    </row>
    <row r="1180" spans="2:19" x14ac:dyDescent="0.2">
      <c r="E1180" s="2" t="s">
        <v>2</v>
      </c>
      <c r="F1180" s="2" t="s">
        <v>929</v>
      </c>
    </row>
    <row r="1181" spans="2:19" x14ac:dyDescent="0.2">
      <c r="E1181" s="2" t="s">
        <v>2</v>
      </c>
      <c r="F1181" s="2" t="s">
        <v>930</v>
      </c>
    </row>
    <row r="1182" spans="2:19" x14ac:dyDescent="0.2">
      <c r="E1182" s="2" t="s">
        <v>12</v>
      </c>
      <c r="F1182" s="2" t="s">
        <v>931</v>
      </c>
    </row>
    <row r="1183" spans="2:19" x14ac:dyDescent="0.2">
      <c r="N1183" s="2" t="s">
        <v>936</v>
      </c>
    </row>
    <row r="1184" spans="2:19" x14ac:dyDescent="0.2">
      <c r="B1184">
        <v>28</v>
      </c>
      <c r="E1184" s="2" t="s">
        <v>21</v>
      </c>
      <c r="F1184" s="2" t="s">
        <v>932</v>
      </c>
      <c r="N1184" s="2" t="s">
        <v>935</v>
      </c>
    </row>
    <row r="1185" spans="2:14" x14ac:dyDescent="0.2">
      <c r="E1185" s="2" t="s">
        <v>2</v>
      </c>
      <c r="F1185" s="2" t="s">
        <v>945</v>
      </c>
      <c r="N1185" s="2" t="s">
        <v>934</v>
      </c>
    </row>
    <row r="1186" spans="2:14" x14ac:dyDescent="0.2">
      <c r="E1186" s="2" t="s">
        <v>2</v>
      </c>
      <c r="F1186" s="2" t="s">
        <v>786</v>
      </c>
      <c r="N1186" s="2" t="s">
        <v>933</v>
      </c>
    </row>
    <row r="1187" spans="2:14" x14ac:dyDescent="0.2">
      <c r="E1187" s="2" t="s">
        <v>12</v>
      </c>
      <c r="F1187" s="2" t="s">
        <v>946</v>
      </c>
    </row>
    <row r="1189" spans="2:14" x14ac:dyDescent="0.2">
      <c r="B1189">
        <v>29</v>
      </c>
      <c r="E1189" s="2" t="s">
        <v>21</v>
      </c>
      <c r="F1189" s="2" t="s">
        <v>947</v>
      </c>
      <c r="N1189" t="s">
        <v>949</v>
      </c>
    </row>
    <row r="1190" spans="2:14" x14ac:dyDescent="0.2">
      <c r="E1190" s="2" t="s">
        <v>2</v>
      </c>
      <c r="F1190" s="2" t="s">
        <v>948</v>
      </c>
      <c r="N1190" t="s">
        <v>950</v>
      </c>
    </row>
    <row r="1191" spans="2:14" x14ac:dyDescent="0.2">
      <c r="E1191" s="2" t="s">
        <v>2</v>
      </c>
      <c r="F1191" s="2" t="s">
        <v>796</v>
      </c>
      <c r="N1191" t="s">
        <v>951</v>
      </c>
    </row>
    <row r="1192" spans="2:14" x14ac:dyDescent="0.2">
      <c r="E1192" s="2" t="s">
        <v>12</v>
      </c>
      <c r="F1192" s="2" t="s">
        <v>956</v>
      </c>
    </row>
    <row r="1193" spans="2:14" x14ac:dyDescent="0.2">
      <c r="N1193" s="2" t="s">
        <v>952</v>
      </c>
    </row>
    <row r="1194" spans="2:14" x14ac:dyDescent="0.2">
      <c r="B1194">
        <v>30</v>
      </c>
      <c r="E1194" s="2" t="s">
        <v>21</v>
      </c>
      <c r="F1194" s="2" t="s">
        <v>701</v>
      </c>
    </row>
    <row r="1195" spans="2:14" x14ac:dyDescent="0.2">
      <c r="E1195" s="2" t="s">
        <v>2</v>
      </c>
      <c r="F1195" s="2" t="s">
        <v>704</v>
      </c>
      <c r="N1195" s="2" t="s">
        <v>953</v>
      </c>
    </row>
    <row r="1196" spans="2:14" x14ac:dyDescent="0.2">
      <c r="E1196" s="2" t="s">
        <v>2</v>
      </c>
      <c r="F1196" s="2" t="s">
        <v>957</v>
      </c>
    </row>
    <row r="1197" spans="2:14" x14ac:dyDescent="0.2">
      <c r="E1197" s="2" t="s">
        <v>12</v>
      </c>
      <c r="F1197" s="2" t="s">
        <v>958</v>
      </c>
      <c r="N1197" s="2" t="s">
        <v>954</v>
      </c>
    </row>
    <row r="1199" spans="2:14" x14ac:dyDescent="0.2">
      <c r="B1199">
        <v>31</v>
      </c>
      <c r="E1199" s="2" t="s">
        <v>21</v>
      </c>
      <c r="F1199" s="2" t="s">
        <v>701</v>
      </c>
      <c r="N1199" s="2" t="s">
        <v>955</v>
      </c>
    </row>
    <row r="1200" spans="2:14" x14ac:dyDescent="0.2">
      <c r="E1200" s="2" t="s">
        <v>2</v>
      </c>
      <c r="F1200" s="2" t="s">
        <v>961</v>
      </c>
      <c r="K1200" t="s">
        <v>959</v>
      </c>
    </row>
    <row r="1201" spans="2:14" x14ac:dyDescent="0.2">
      <c r="E1201" s="2" t="s">
        <v>2</v>
      </c>
      <c r="F1201" s="2" t="s">
        <v>963</v>
      </c>
      <c r="K1201" t="s">
        <v>960</v>
      </c>
    </row>
    <row r="1202" spans="2:14" x14ac:dyDescent="0.2">
      <c r="E1202" s="2" t="s">
        <v>18</v>
      </c>
      <c r="F1202" s="2" t="s">
        <v>964</v>
      </c>
      <c r="K1202" t="s">
        <v>962</v>
      </c>
    </row>
    <row r="1204" spans="2:14" x14ac:dyDescent="0.2">
      <c r="B1204">
        <v>1</v>
      </c>
      <c r="C1204">
        <v>11</v>
      </c>
      <c r="D1204">
        <v>11</v>
      </c>
      <c r="E1204" t="s">
        <v>21</v>
      </c>
      <c r="F1204" t="s">
        <v>373</v>
      </c>
      <c r="N1204" t="s">
        <v>967</v>
      </c>
    </row>
    <row r="1205" spans="2:14" x14ac:dyDescent="0.2">
      <c r="E1205" t="s">
        <v>2</v>
      </c>
      <c r="F1205" t="s">
        <v>441</v>
      </c>
      <c r="N1205" t="s">
        <v>968</v>
      </c>
    </row>
    <row r="1206" spans="2:14" x14ac:dyDescent="0.2">
      <c r="E1206" t="s">
        <v>2</v>
      </c>
      <c r="F1206" t="s">
        <v>965</v>
      </c>
      <c r="N1206" t="s">
        <v>969</v>
      </c>
    </row>
    <row r="1207" spans="2:14" x14ac:dyDescent="0.2">
      <c r="E1207" t="s">
        <v>12</v>
      </c>
      <c r="F1207" t="s">
        <v>966</v>
      </c>
      <c r="N1207" t="s">
        <v>981</v>
      </c>
    </row>
    <row r="1208" spans="2:14" x14ac:dyDescent="0.2">
      <c r="N1208" t="s">
        <v>982</v>
      </c>
    </row>
    <row r="1209" spans="2:14" x14ac:dyDescent="0.2">
      <c r="B1209">
        <v>2</v>
      </c>
      <c r="C1209">
        <v>11</v>
      </c>
      <c r="D1209">
        <v>11</v>
      </c>
      <c r="E1209" t="s">
        <v>21</v>
      </c>
      <c r="F1209" t="s">
        <v>900</v>
      </c>
      <c r="N1209" t="s">
        <v>983</v>
      </c>
    </row>
    <row r="1210" spans="2:14" x14ac:dyDescent="0.2">
      <c r="E1210" t="s">
        <v>2</v>
      </c>
      <c r="F1210" t="s">
        <v>701</v>
      </c>
    </row>
    <row r="1211" spans="2:14" x14ac:dyDescent="0.2">
      <c r="E1211" t="s">
        <v>2</v>
      </c>
      <c r="F1211" t="s">
        <v>701</v>
      </c>
    </row>
    <row r="1212" spans="2:14" x14ac:dyDescent="0.2">
      <c r="E1212" t="s">
        <v>12</v>
      </c>
      <c r="F1212" s="2" t="s">
        <v>970</v>
      </c>
    </row>
    <row r="1214" spans="2:14" x14ac:dyDescent="0.2">
      <c r="B1214">
        <v>3</v>
      </c>
      <c r="E1214" s="2" t="s">
        <v>21</v>
      </c>
      <c r="F1214" s="2" t="s">
        <v>786</v>
      </c>
    </row>
    <row r="1215" spans="2:14" x14ac:dyDescent="0.2">
      <c r="E1215" s="2" t="s">
        <v>2</v>
      </c>
      <c r="F1215" s="2" t="s">
        <v>971</v>
      </c>
    </row>
    <row r="1216" spans="2:14" x14ac:dyDescent="0.2">
      <c r="E1216" s="2" t="s">
        <v>2</v>
      </c>
      <c r="F1216" s="2" t="s">
        <v>786</v>
      </c>
    </row>
    <row r="1217" spans="2:14" x14ac:dyDescent="0.2">
      <c r="E1217" s="2" t="s">
        <v>12</v>
      </c>
      <c r="F1217" s="2" t="s">
        <v>973</v>
      </c>
    </row>
    <row r="1219" spans="2:14" x14ac:dyDescent="0.2">
      <c r="B1219">
        <v>4</v>
      </c>
      <c r="E1219" t="s">
        <v>21</v>
      </c>
      <c r="F1219" t="s">
        <v>972</v>
      </c>
      <c r="N1219" t="s">
        <v>974</v>
      </c>
    </row>
    <row r="1220" spans="2:14" x14ac:dyDescent="0.2">
      <c r="E1220" t="s">
        <v>2</v>
      </c>
      <c r="F1220" t="s">
        <v>979</v>
      </c>
      <c r="N1220" t="s">
        <v>975</v>
      </c>
    </row>
    <row r="1221" spans="2:14" x14ac:dyDescent="0.2">
      <c r="E1221" t="s">
        <v>2</v>
      </c>
      <c r="F1221" t="s">
        <v>980</v>
      </c>
      <c r="N1221" t="s">
        <v>977</v>
      </c>
    </row>
    <row r="1222" spans="2:14" x14ac:dyDescent="0.2">
      <c r="E1222" t="s">
        <v>12</v>
      </c>
      <c r="F1222" t="s">
        <v>986</v>
      </c>
      <c r="N1222" t="s">
        <v>976</v>
      </c>
    </row>
    <row r="1223" spans="2:14" x14ac:dyDescent="0.2">
      <c r="N1223" t="s">
        <v>978</v>
      </c>
    </row>
    <row r="1224" spans="2:14" x14ac:dyDescent="0.2">
      <c r="B1224">
        <v>5</v>
      </c>
      <c r="E1224" t="s">
        <v>21</v>
      </c>
      <c r="F1224" t="s">
        <v>701</v>
      </c>
    </row>
    <row r="1225" spans="2:14" x14ac:dyDescent="0.2">
      <c r="E1225" t="s">
        <v>2</v>
      </c>
      <c r="F1225" t="s">
        <v>987</v>
      </c>
      <c r="N1225" t="s">
        <v>984</v>
      </c>
    </row>
    <row r="1226" spans="2:14" x14ac:dyDescent="0.2">
      <c r="E1226" t="s">
        <v>2</v>
      </c>
      <c r="F1226" t="s">
        <v>988</v>
      </c>
      <c r="N1226" t="s">
        <v>985</v>
      </c>
    </row>
    <row r="1227" spans="2:14" x14ac:dyDescent="0.2">
      <c r="E1227" t="s">
        <v>12</v>
      </c>
      <c r="F1227" t="s">
        <v>989</v>
      </c>
      <c r="L1227" t="s">
        <v>990</v>
      </c>
    </row>
    <row r="1228" spans="2:14" x14ac:dyDescent="0.2">
      <c r="N1228" s="2" t="s">
        <v>991</v>
      </c>
    </row>
    <row r="1229" spans="2:14" x14ac:dyDescent="0.2">
      <c r="B1229">
        <v>6</v>
      </c>
      <c r="C1229">
        <v>11</v>
      </c>
      <c r="D1229">
        <v>11</v>
      </c>
      <c r="E1229" t="s">
        <v>21</v>
      </c>
      <c r="F1229" s="2" t="s">
        <v>998</v>
      </c>
    </row>
    <row r="1230" spans="2:14" x14ac:dyDescent="0.2">
      <c r="E1230" t="s">
        <v>2</v>
      </c>
      <c r="F1230" s="2" t="s">
        <v>997</v>
      </c>
    </row>
    <row r="1231" spans="2:14" x14ac:dyDescent="0.2">
      <c r="E1231" s="2" t="s">
        <v>2</v>
      </c>
      <c r="F1231" s="2" t="s">
        <v>999</v>
      </c>
    </row>
    <row r="1232" spans="2:14" x14ac:dyDescent="0.2">
      <c r="E1232" s="2" t="s">
        <v>12</v>
      </c>
      <c r="F1232" s="2" t="s">
        <v>1000</v>
      </c>
    </row>
    <row r="1234" spans="2:18" x14ac:dyDescent="0.2">
      <c r="B1234">
        <v>7</v>
      </c>
      <c r="E1234" s="2" t="s">
        <v>21</v>
      </c>
      <c r="F1234" s="2" t="s">
        <v>993</v>
      </c>
    </row>
    <row r="1235" spans="2:18" x14ac:dyDescent="0.2">
      <c r="E1235" s="2" t="s">
        <v>2</v>
      </c>
      <c r="F1235" s="2" t="s">
        <v>994</v>
      </c>
    </row>
    <row r="1236" spans="2:18" x14ac:dyDescent="0.2">
      <c r="E1236" s="2" t="s">
        <v>2</v>
      </c>
      <c r="F1236" s="2" t="s">
        <v>995</v>
      </c>
    </row>
    <row r="1237" spans="2:18" x14ac:dyDescent="0.2">
      <c r="E1237" s="2" t="s">
        <v>12</v>
      </c>
      <c r="F1237" s="2" t="s">
        <v>996</v>
      </c>
    </row>
    <row r="1239" spans="2:18" x14ac:dyDescent="0.2">
      <c r="B1239">
        <v>8</v>
      </c>
      <c r="E1239" s="2" t="s">
        <v>21</v>
      </c>
      <c r="F1239" s="2" t="s">
        <v>611</v>
      </c>
    </row>
    <row r="1240" spans="2:18" x14ac:dyDescent="0.2">
      <c r="E1240" s="2" t="s">
        <v>2</v>
      </c>
      <c r="F1240" s="2" t="s">
        <v>992</v>
      </c>
      <c r="R1240" s="2" t="s">
        <v>1019</v>
      </c>
    </row>
    <row r="1241" spans="2:18" x14ac:dyDescent="0.2">
      <c r="E1241" s="2" t="s">
        <v>2</v>
      </c>
      <c r="F1241" s="2" t="s">
        <v>611</v>
      </c>
      <c r="R1241" s="2" t="s">
        <v>1020</v>
      </c>
    </row>
    <row r="1242" spans="2:18" x14ac:dyDescent="0.2">
      <c r="E1242" s="2" t="s">
        <v>12</v>
      </c>
      <c r="F1242" s="2" t="s">
        <v>1001</v>
      </c>
      <c r="R1242" s="2" t="s">
        <v>1021</v>
      </c>
    </row>
    <row r="1244" spans="2:18" x14ac:dyDescent="0.2">
      <c r="B1244">
        <v>9</v>
      </c>
      <c r="E1244" t="s">
        <v>21</v>
      </c>
      <c r="F1244" t="s">
        <v>1002</v>
      </c>
      <c r="N1244" t="s">
        <v>1005</v>
      </c>
      <c r="R1244" s="2" t="s">
        <v>1024</v>
      </c>
    </row>
    <row r="1245" spans="2:18" x14ac:dyDescent="0.2">
      <c r="E1245" t="s">
        <v>2</v>
      </c>
      <c r="F1245" t="s">
        <v>1003</v>
      </c>
      <c r="N1245" t="s">
        <v>1004</v>
      </c>
      <c r="R1245" s="2" t="s">
        <v>1025</v>
      </c>
    </row>
    <row r="1246" spans="2:18" x14ac:dyDescent="0.2">
      <c r="E1246" t="s">
        <v>2</v>
      </c>
      <c r="F1246" t="s">
        <v>1006</v>
      </c>
      <c r="N1246" s="2" t="s">
        <v>1015</v>
      </c>
      <c r="R1246" s="2" t="s">
        <v>1026</v>
      </c>
    </row>
    <row r="1247" spans="2:18" x14ac:dyDescent="0.2">
      <c r="E1247" t="s">
        <v>1007</v>
      </c>
      <c r="R1247" s="2" t="s">
        <v>1027</v>
      </c>
    </row>
    <row r="1248" spans="2:18" x14ac:dyDescent="0.2">
      <c r="R1248" s="2" t="s">
        <v>1028</v>
      </c>
    </row>
    <row r="1249" spans="2:18" x14ac:dyDescent="0.2">
      <c r="B1249">
        <v>10</v>
      </c>
      <c r="E1249" t="s">
        <v>21</v>
      </c>
      <c r="F1249" t="s">
        <v>1008</v>
      </c>
      <c r="R1249" s="2" t="s">
        <v>1031</v>
      </c>
    </row>
    <row r="1250" spans="2:18" x14ac:dyDescent="0.2">
      <c r="E1250" s="2" t="s">
        <v>2</v>
      </c>
      <c r="F1250" s="2" t="s">
        <v>1010</v>
      </c>
      <c r="R1250" s="2" t="s">
        <v>1032</v>
      </c>
    </row>
    <row r="1251" spans="2:18" x14ac:dyDescent="0.2">
      <c r="E1251" s="2" t="s">
        <v>2</v>
      </c>
      <c r="F1251" s="2" t="s">
        <v>1009</v>
      </c>
      <c r="R1251" s="2" t="s">
        <v>1033</v>
      </c>
    </row>
    <row r="1252" spans="2:18" x14ac:dyDescent="0.2">
      <c r="E1252" s="2" t="s">
        <v>12</v>
      </c>
      <c r="F1252" s="2" t="s">
        <v>1011</v>
      </c>
      <c r="R1252" s="2" t="s">
        <v>1034</v>
      </c>
    </row>
    <row r="1254" spans="2:18" x14ac:dyDescent="0.2">
      <c r="B1254">
        <v>11</v>
      </c>
      <c r="E1254" s="2" t="s">
        <v>0</v>
      </c>
      <c r="F1254" s="2" t="s">
        <v>1012</v>
      </c>
      <c r="R1254" s="2" t="s">
        <v>20</v>
      </c>
    </row>
    <row r="1255" spans="2:18" x14ac:dyDescent="0.2">
      <c r="E1255" s="2" t="s">
        <v>15</v>
      </c>
      <c r="F1255" s="2" t="s">
        <v>1013</v>
      </c>
      <c r="R1255" s="2" t="s">
        <v>1016</v>
      </c>
    </row>
    <row r="1256" spans="2:18" x14ac:dyDescent="0.2">
      <c r="E1256" s="2" t="s">
        <v>15</v>
      </c>
      <c r="F1256" s="2" t="s">
        <v>197</v>
      </c>
      <c r="R1256" s="2" t="s">
        <v>1017</v>
      </c>
    </row>
    <row r="1257" spans="2:18" x14ac:dyDescent="0.2">
      <c r="E1257" s="2" t="s">
        <v>1014</v>
      </c>
      <c r="F1257" s="2" t="s">
        <v>1029</v>
      </c>
      <c r="R1257" s="2" t="s">
        <v>841</v>
      </c>
    </row>
    <row r="1258" spans="2:18" x14ac:dyDescent="0.2">
      <c r="R1258" s="2" t="s">
        <v>1023</v>
      </c>
    </row>
    <row r="1259" spans="2:18" x14ac:dyDescent="0.2">
      <c r="B1259">
        <v>12</v>
      </c>
      <c r="C1259">
        <v>11</v>
      </c>
      <c r="D1259">
        <v>11</v>
      </c>
      <c r="E1259" s="2" t="s">
        <v>21</v>
      </c>
      <c r="F1259" s="2" t="s">
        <v>1030</v>
      </c>
    </row>
    <row r="1260" spans="2:18" x14ac:dyDescent="0.2">
      <c r="E1260" s="2" t="s">
        <v>2</v>
      </c>
      <c r="F1260" s="2" t="s">
        <v>1036</v>
      </c>
      <c r="R1260" s="2" t="s">
        <v>1018</v>
      </c>
    </row>
    <row r="1261" spans="2:18" x14ac:dyDescent="0.2">
      <c r="E1261" s="2" t="s">
        <v>15</v>
      </c>
      <c r="F1261" s="2" t="s">
        <v>20</v>
      </c>
    </row>
    <row r="1262" spans="2:18" x14ac:dyDescent="0.2">
      <c r="E1262" s="2" t="s">
        <v>18</v>
      </c>
      <c r="F1262" s="2" t="s">
        <v>1037</v>
      </c>
      <c r="R1262" s="2" t="s">
        <v>1022</v>
      </c>
    </row>
    <row r="1264" spans="2:18" x14ac:dyDescent="0.2">
      <c r="B1264">
        <v>13</v>
      </c>
      <c r="E1264" s="2" t="s">
        <v>0</v>
      </c>
      <c r="F1264" s="2" t="s">
        <v>1038</v>
      </c>
    </row>
    <row r="1265" spans="2:14" x14ac:dyDescent="0.2">
      <c r="E1265" s="2" t="s">
        <v>15</v>
      </c>
      <c r="F1265" s="2" t="s">
        <v>1043</v>
      </c>
    </row>
    <row r="1266" spans="2:14" x14ac:dyDescent="0.2">
      <c r="E1266" s="2" t="s">
        <v>15</v>
      </c>
      <c r="F1266" s="2" t="s">
        <v>1044</v>
      </c>
    </row>
    <row r="1267" spans="2:14" x14ac:dyDescent="0.2">
      <c r="E1267" s="2" t="s">
        <v>18</v>
      </c>
      <c r="F1267" s="2" t="s">
        <v>1049</v>
      </c>
    </row>
    <row r="1268" spans="2:14" x14ac:dyDescent="0.2">
      <c r="N1268" s="2" t="s">
        <v>1039</v>
      </c>
    </row>
    <row r="1269" spans="2:14" x14ac:dyDescent="0.2">
      <c r="B1269">
        <v>14</v>
      </c>
      <c r="E1269" s="2" t="s">
        <v>0</v>
      </c>
      <c r="F1269" s="2" t="s">
        <v>790</v>
      </c>
      <c r="N1269" s="2" t="s">
        <v>1040</v>
      </c>
    </row>
    <row r="1270" spans="2:14" x14ac:dyDescent="0.2">
      <c r="E1270" s="2" t="s">
        <v>15</v>
      </c>
      <c r="F1270" s="2" t="s">
        <v>1050</v>
      </c>
    </row>
    <row r="1271" spans="2:14" x14ac:dyDescent="0.2">
      <c r="E1271" s="2" t="s">
        <v>2</v>
      </c>
      <c r="F1271" s="2" t="s">
        <v>1050</v>
      </c>
    </row>
    <row r="1272" spans="2:14" x14ac:dyDescent="0.2">
      <c r="E1272" s="2" t="s">
        <v>2</v>
      </c>
      <c r="F1272" s="2" t="s">
        <v>786</v>
      </c>
    </row>
    <row r="1273" spans="2:14" x14ac:dyDescent="0.2">
      <c r="E1273" s="2" t="s">
        <v>12</v>
      </c>
      <c r="F1273" s="2" t="s">
        <v>1053</v>
      </c>
      <c r="N1273" s="2" t="s">
        <v>1051</v>
      </c>
    </row>
    <row r="1274" spans="2:14" x14ac:dyDescent="0.2">
      <c r="N1274" s="2" t="s">
        <v>1052</v>
      </c>
    </row>
    <row r="1275" spans="2:14" x14ac:dyDescent="0.2">
      <c r="B1275">
        <v>15</v>
      </c>
      <c r="E1275" s="2" t="s">
        <v>0</v>
      </c>
      <c r="F1275" s="2" t="s">
        <v>20</v>
      </c>
    </row>
    <row r="1276" spans="2:14" x14ac:dyDescent="0.2">
      <c r="E1276" s="2" t="s">
        <v>15</v>
      </c>
      <c r="F1276" s="2" t="s">
        <v>189</v>
      </c>
    </row>
    <row r="1277" spans="2:14" x14ac:dyDescent="0.2">
      <c r="E1277" s="2" t="s">
        <v>15</v>
      </c>
      <c r="F1277" s="2" t="s">
        <v>20</v>
      </c>
    </row>
    <row r="1278" spans="2:14" x14ac:dyDescent="0.2">
      <c r="E1278" s="2" t="s">
        <v>18</v>
      </c>
      <c r="F1278" s="2" t="s">
        <v>1054</v>
      </c>
    </row>
    <row r="1280" spans="2:14" x14ac:dyDescent="0.2">
      <c r="B1280">
        <v>16</v>
      </c>
      <c r="E1280" s="2" t="s">
        <v>0</v>
      </c>
      <c r="F1280" s="2" t="s">
        <v>1055</v>
      </c>
      <c r="N1280" s="2" t="s">
        <v>1059</v>
      </c>
    </row>
    <row r="1281" spans="2:17" x14ac:dyDescent="0.2">
      <c r="E1281" s="2" t="s">
        <v>15</v>
      </c>
      <c r="F1281" s="2" t="s">
        <v>1056</v>
      </c>
      <c r="N1281" s="2" t="s">
        <v>1057</v>
      </c>
    </row>
    <row r="1282" spans="2:17" x14ac:dyDescent="0.2">
      <c r="E1282" s="2" t="s">
        <v>15</v>
      </c>
      <c r="F1282" s="2" t="s">
        <v>841</v>
      </c>
      <c r="N1282" s="2" t="s">
        <v>1058</v>
      </c>
    </row>
    <row r="1283" spans="2:17" x14ac:dyDescent="0.2">
      <c r="E1283" s="2" t="s">
        <v>18</v>
      </c>
      <c r="F1283" s="2" t="s">
        <v>1063</v>
      </c>
    </row>
    <row r="1284" spans="2:17" x14ac:dyDescent="0.2">
      <c r="N1284" s="2" t="s">
        <v>1060</v>
      </c>
    </row>
    <row r="1285" spans="2:17" x14ac:dyDescent="0.2">
      <c r="B1285">
        <v>17</v>
      </c>
      <c r="E1285" s="2" t="s">
        <v>21</v>
      </c>
      <c r="F1285" s="2" t="s">
        <v>1062</v>
      </c>
      <c r="N1285" s="2"/>
    </row>
    <row r="1286" spans="2:17" x14ac:dyDescent="0.2">
      <c r="E1286" s="2" t="s">
        <v>2</v>
      </c>
      <c r="F1286" s="2" t="s">
        <v>1062</v>
      </c>
      <c r="N1286" s="2"/>
    </row>
    <row r="1287" spans="2:17" x14ac:dyDescent="0.2">
      <c r="E1287" s="2" t="s">
        <v>2</v>
      </c>
      <c r="F1287" s="2" t="s">
        <v>611</v>
      </c>
      <c r="N1287" s="2"/>
    </row>
    <row r="1288" spans="2:17" x14ac:dyDescent="0.2">
      <c r="E1288" s="2" t="s">
        <v>18</v>
      </c>
      <c r="F1288" s="2" t="s">
        <v>1069</v>
      </c>
      <c r="N1288" s="2" t="s">
        <v>1070</v>
      </c>
    </row>
    <row r="1289" spans="2:17" x14ac:dyDescent="0.2">
      <c r="E1289" s="2"/>
      <c r="F1289" s="2"/>
      <c r="N1289" s="2"/>
    </row>
    <row r="1290" spans="2:17" x14ac:dyDescent="0.2">
      <c r="B1290">
        <v>18</v>
      </c>
      <c r="E1290" s="2" t="s">
        <v>21</v>
      </c>
      <c r="F1290" s="2" t="s">
        <v>1071</v>
      </c>
      <c r="N1290" s="2"/>
    </row>
    <row r="1291" spans="2:17" x14ac:dyDescent="0.2">
      <c r="E1291" s="2" t="s">
        <v>2</v>
      </c>
      <c r="F1291" s="2" t="s">
        <v>1072</v>
      </c>
      <c r="N1291" s="2"/>
    </row>
    <row r="1292" spans="2:17" x14ac:dyDescent="0.2">
      <c r="E1292" s="2" t="s">
        <v>2</v>
      </c>
      <c r="F1292" s="2" t="s">
        <v>1073</v>
      </c>
      <c r="N1292" s="2"/>
    </row>
    <row r="1293" spans="2:17" x14ac:dyDescent="0.2">
      <c r="E1293" s="2" t="s">
        <v>12</v>
      </c>
      <c r="F1293" s="2" t="s">
        <v>1074</v>
      </c>
      <c r="N1293" s="2"/>
    </row>
    <row r="1294" spans="2:17" x14ac:dyDescent="0.2">
      <c r="E1294" s="2"/>
      <c r="F1294" s="2"/>
      <c r="N1294" s="2"/>
    </row>
    <row r="1295" spans="2:17" x14ac:dyDescent="0.2">
      <c r="B1295">
        <v>19</v>
      </c>
      <c r="E1295" s="2" t="s">
        <v>21</v>
      </c>
      <c r="F1295" s="2" t="s">
        <v>1075</v>
      </c>
      <c r="N1295" s="2"/>
      <c r="O1295">
        <f>220160*1.01</f>
        <v>222361.60000000001</v>
      </c>
      <c r="P1295">
        <f>O1295*0.01</f>
        <v>2223.616</v>
      </c>
      <c r="Q1295">
        <f>O1295-P1295</f>
        <v>220137.984</v>
      </c>
    </row>
    <row r="1296" spans="2:17" x14ac:dyDescent="0.2">
      <c r="E1296" s="2" t="s">
        <v>2</v>
      </c>
      <c r="F1296" s="2" t="s">
        <v>1076</v>
      </c>
      <c r="N1296" s="2"/>
      <c r="O1296">
        <f>O1295/12</f>
        <v>18530.133333333335</v>
      </c>
    </row>
    <row r="1297" spans="2:17" x14ac:dyDescent="0.2">
      <c r="E1297" s="2" t="s">
        <v>2</v>
      </c>
      <c r="F1297" s="2" t="s">
        <v>1077</v>
      </c>
      <c r="N1297" s="2"/>
      <c r="O1297">
        <f>333576/O1296</f>
        <v>18.001813262721619</v>
      </c>
    </row>
    <row r="1298" spans="2:17" x14ac:dyDescent="0.2">
      <c r="E1298" s="2" t="s">
        <v>12</v>
      </c>
      <c r="F1298" s="2" t="s">
        <v>1081</v>
      </c>
      <c r="N1298" s="2"/>
    </row>
    <row r="1299" spans="2:17" x14ac:dyDescent="0.2">
      <c r="E1299" s="2"/>
      <c r="F1299" s="2"/>
      <c r="N1299" s="2"/>
    </row>
    <row r="1300" spans="2:17" x14ac:dyDescent="0.2">
      <c r="B1300">
        <v>20</v>
      </c>
      <c r="E1300" s="2" t="s">
        <v>21</v>
      </c>
      <c r="F1300" s="2" t="s">
        <v>1082</v>
      </c>
      <c r="N1300" s="2"/>
    </row>
    <row r="1301" spans="2:17" x14ac:dyDescent="0.2">
      <c r="E1301" s="2" t="s">
        <v>2</v>
      </c>
      <c r="F1301" s="2" t="s">
        <v>1083</v>
      </c>
      <c r="N1301" s="2"/>
    </row>
    <row r="1302" spans="2:17" x14ac:dyDescent="0.2">
      <c r="E1302" s="2" t="s">
        <v>2</v>
      </c>
      <c r="F1302" s="2" t="s">
        <v>1093</v>
      </c>
      <c r="N1302" s="2"/>
    </row>
    <row r="1303" spans="2:17" x14ac:dyDescent="0.2">
      <c r="E1303" s="2" t="s">
        <v>12</v>
      </c>
      <c r="F1303" s="2" t="s">
        <v>1094</v>
      </c>
      <c r="N1303" s="2"/>
    </row>
    <row r="1304" spans="2:17" x14ac:dyDescent="0.2">
      <c r="E1304" s="2"/>
      <c r="F1304" s="2"/>
      <c r="N1304" s="2"/>
    </row>
    <row r="1305" spans="2:17" x14ac:dyDescent="0.2">
      <c r="B1305">
        <v>21</v>
      </c>
      <c r="E1305" s="2" t="s">
        <v>21</v>
      </c>
      <c r="F1305" s="2" t="s">
        <v>1096</v>
      </c>
      <c r="N1305" s="2"/>
    </row>
    <row r="1306" spans="2:17" x14ac:dyDescent="0.2">
      <c r="E1306" s="2" t="s">
        <v>2</v>
      </c>
      <c r="F1306" s="2" t="s">
        <v>1097</v>
      </c>
      <c r="N1306" s="2"/>
      <c r="Q1306" s="2" t="s">
        <v>1115</v>
      </c>
    </row>
    <row r="1307" spans="2:17" x14ac:dyDescent="0.2">
      <c r="E1307" s="2" t="s">
        <v>2</v>
      </c>
      <c r="F1307" s="2" t="s">
        <v>1098</v>
      </c>
      <c r="N1307" s="2"/>
      <c r="Q1307" s="2" t="s">
        <v>1116</v>
      </c>
    </row>
    <row r="1308" spans="2:17" x14ac:dyDescent="0.2">
      <c r="E1308" s="2"/>
      <c r="F1308" s="2"/>
      <c r="N1308" s="2"/>
      <c r="Q1308" s="2" t="s">
        <v>1117</v>
      </c>
    </row>
    <row r="1309" spans="2:17" x14ac:dyDescent="0.2">
      <c r="B1309">
        <v>22</v>
      </c>
      <c r="E1309" s="2" t="s">
        <v>21</v>
      </c>
      <c r="F1309" s="2" t="s">
        <v>1107</v>
      </c>
      <c r="N1309" s="2"/>
      <c r="Q1309" s="2" t="s">
        <v>1118</v>
      </c>
    </row>
    <row r="1310" spans="2:17" x14ac:dyDescent="0.2">
      <c r="E1310" s="2" t="s">
        <v>2</v>
      </c>
      <c r="F1310" s="2" t="s">
        <v>1108</v>
      </c>
      <c r="K1310" s="2"/>
      <c r="N1310" s="2"/>
    </row>
    <row r="1311" spans="2:17" x14ac:dyDescent="0.2">
      <c r="E1311" s="2" t="s">
        <v>2</v>
      </c>
      <c r="F1311" s="2" t="s">
        <v>1109</v>
      </c>
      <c r="K1311" s="2"/>
      <c r="N1311" s="2"/>
    </row>
    <row r="1312" spans="2:17" x14ac:dyDescent="0.2">
      <c r="E1312" s="2" t="s">
        <v>12</v>
      </c>
      <c r="F1312" s="2" t="s">
        <v>1113</v>
      </c>
      <c r="K1312" s="2"/>
      <c r="N1312" s="2"/>
    </row>
    <row r="1313" spans="2:16" x14ac:dyDescent="0.2">
      <c r="E1313" s="2"/>
      <c r="F1313" s="2"/>
      <c r="K1313" s="2"/>
      <c r="N1313" s="2"/>
      <c r="P1313" t="s">
        <v>1132</v>
      </c>
    </row>
    <row r="1314" spans="2:16" x14ac:dyDescent="0.2">
      <c r="B1314">
        <v>23</v>
      </c>
      <c r="E1314" s="2" t="s">
        <v>0</v>
      </c>
      <c r="F1314" s="2" t="s">
        <v>1123</v>
      </c>
      <c r="K1314" s="2"/>
      <c r="N1314" s="2"/>
      <c r="P1314" t="s">
        <v>1133</v>
      </c>
    </row>
    <row r="1315" spans="2:16" x14ac:dyDescent="0.2">
      <c r="E1315" s="2" t="s">
        <v>2</v>
      </c>
      <c r="F1315" s="2" t="s">
        <v>298</v>
      </c>
      <c r="K1315" s="2"/>
      <c r="N1315" s="2"/>
    </row>
    <row r="1316" spans="2:16" x14ac:dyDescent="0.2">
      <c r="E1316" s="2" t="s">
        <v>2</v>
      </c>
      <c r="F1316" s="2" t="s">
        <v>1124</v>
      </c>
      <c r="K1316" s="2"/>
      <c r="N1316" s="2"/>
    </row>
    <row r="1317" spans="2:16" x14ac:dyDescent="0.2">
      <c r="E1317" s="2" t="s">
        <v>12</v>
      </c>
      <c r="F1317" s="2" t="s">
        <v>1125</v>
      </c>
      <c r="K1317" s="2"/>
      <c r="N1317" s="2"/>
    </row>
    <row r="1318" spans="2:16" x14ac:dyDescent="0.2">
      <c r="E1318" s="2"/>
      <c r="F1318" s="2"/>
      <c r="K1318" s="2"/>
      <c r="N1318" s="2"/>
    </row>
    <row r="1319" spans="2:16" x14ac:dyDescent="0.2">
      <c r="B1319">
        <v>24</v>
      </c>
      <c r="E1319" s="2" t="s">
        <v>21</v>
      </c>
      <c r="F1319" s="2" t="s">
        <v>1127</v>
      </c>
      <c r="K1319" s="2"/>
      <c r="N1319" s="2"/>
      <c r="P1319" s="2" t="s">
        <v>1130</v>
      </c>
    </row>
    <row r="1320" spans="2:16" x14ac:dyDescent="0.2">
      <c r="E1320" s="2" t="s">
        <v>2</v>
      </c>
      <c r="F1320" s="2" t="s">
        <v>1128</v>
      </c>
      <c r="K1320" s="2"/>
      <c r="N1320" s="2"/>
      <c r="P1320" s="2" t="s">
        <v>1131</v>
      </c>
    </row>
    <row r="1321" spans="2:16" x14ac:dyDescent="0.2">
      <c r="E1321" s="2" t="s">
        <v>2</v>
      </c>
      <c r="F1321" s="2" t="s">
        <v>1129</v>
      </c>
      <c r="K1321" s="2"/>
      <c r="N1321" s="2"/>
    </row>
    <row r="1322" spans="2:16" x14ac:dyDescent="0.2">
      <c r="E1322" s="2" t="s">
        <v>12</v>
      </c>
      <c r="F1322" s="2" t="s">
        <v>1134</v>
      </c>
      <c r="K1322" s="2"/>
      <c r="N1322" s="2"/>
    </row>
    <row r="1323" spans="2:16" x14ac:dyDescent="0.2">
      <c r="E1323" s="2"/>
      <c r="F1323" s="2"/>
      <c r="K1323" s="2"/>
      <c r="N1323" s="2"/>
    </row>
    <row r="1324" spans="2:16" x14ac:dyDescent="0.2">
      <c r="E1324" s="2" t="s">
        <v>21</v>
      </c>
      <c r="F1324" s="2" t="s">
        <v>1135</v>
      </c>
      <c r="K1324" s="2"/>
      <c r="N1324" s="2"/>
    </row>
    <row r="1325" spans="2:16" x14ac:dyDescent="0.2">
      <c r="B1325">
        <v>25</v>
      </c>
      <c r="E1325" s="2" t="s">
        <v>0</v>
      </c>
      <c r="F1325" s="2" t="s">
        <v>1138</v>
      </c>
      <c r="K1325" s="2"/>
      <c r="N1325" s="2"/>
    </row>
    <row r="1326" spans="2:16" x14ac:dyDescent="0.2">
      <c r="E1326" s="2" t="s">
        <v>15</v>
      </c>
      <c r="F1326" s="3" t="s">
        <v>1136</v>
      </c>
      <c r="K1326" s="2"/>
      <c r="N1326" s="2"/>
    </row>
    <row r="1327" spans="2:16" x14ac:dyDescent="0.2">
      <c r="E1327" s="2" t="s">
        <v>15</v>
      </c>
      <c r="F1327" s="2" t="s">
        <v>1139</v>
      </c>
      <c r="K1327" s="2"/>
      <c r="N1327" s="2"/>
    </row>
    <row r="1328" spans="2:16" x14ac:dyDescent="0.2">
      <c r="E1328" s="2" t="s">
        <v>18</v>
      </c>
      <c r="F1328" s="2" t="s">
        <v>1137</v>
      </c>
      <c r="K1328" s="2"/>
      <c r="N1328" s="2"/>
    </row>
    <row r="1329" spans="2:14" x14ac:dyDescent="0.2">
      <c r="E1329" s="2"/>
      <c r="F1329" s="2"/>
      <c r="K1329" s="2"/>
      <c r="N1329" s="2"/>
    </row>
    <row r="1330" spans="2:14" x14ac:dyDescent="0.2">
      <c r="B1330">
        <v>26</v>
      </c>
      <c r="E1330" s="2" t="s">
        <v>21</v>
      </c>
      <c r="F1330" s="2" t="s">
        <v>1140</v>
      </c>
      <c r="K1330" s="2"/>
      <c r="N1330" s="2"/>
    </row>
    <row r="1331" spans="2:14" x14ac:dyDescent="0.2">
      <c r="E1331" s="2" t="s">
        <v>15</v>
      </c>
      <c r="F1331" s="2" t="s">
        <v>1141</v>
      </c>
      <c r="K1331" s="2"/>
      <c r="N1331" s="2"/>
    </row>
    <row r="1332" spans="2:14" x14ac:dyDescent="0.2">
      <c r="E1332" s="2" t="s">
        <v>15</v>
      </c>
      <c r="F1332" s="2" t="s">
        <v>640</v>
      </c>
      <c r="K1332" s="2"/>
      <c r="N1332" s="2"/>
    </row>
    <row r="1333" spans="2:14" x14ac:dyDescent="0.2">
      <c r="E1333" s="2" t="s">
        <v>18</v>
      </c>
      <c r="F1333" s="2" t="s">
        <v>1145</v>
      </c>
      <c r="K1333" s="2"/>
      <c r="N1333" s="2"/>
    </row>
    <row r="1334" spans="2:14" x14ac:dyDescent="0.2">
      <c r="E1334" s="2"/>
      <c r="F1334" s="2"/>
      <c r="K1334" s="2"/>
      <c r="N1334" s="2"/>
    </row>
    <row r="1335" spans="2:14" x14ac:dyDescent="0.2">
      <c r="B1335">
        <v>27</v>
      </c>
      <c r="E1335" s="2" t="s">
        <v>0</v>
      </c>
      <c r="F1335" s="2" t="s">
        <v>14</v>
      </c>
      <c r="K1335" s="2"/>
      <c r="N1335" s="2"/>
    </row>
    <row r="1336" spans="2:14" x14ac:dyDescent="0.2">
      <c r="E1336" s="2" t="s">
        <v>15</v>
      </c>
      <c r="F1336" s="2" t="s">
        <v>1144</v>
      </c>
      <c r="K1336" s="2"/>
      <c r="N1336" s="2"/>
    </row>
    <row r="1337" spans="2:14" x14ac:dyDescent="0.2">
      <c r="E1337" s="2" t="s">
        <v>15</v>
      </c>
      <c r="F1337" s="2" t="s">
        <v>1148</v>
      </c>
      <c r="K1337" s="2"/>
      <c r="N1337" s="2"/>
    </row>
    <row r="1338" spans="2:14" x14ac:dyDescent="0.2">
      <c r="E1338" s="2" t="s">
        <v>18</v>
      </c>
      <c r="F1338" s="2" t="s">
        <v>1153</v>
      </c>
      <c r="K1338" s="2"/>
      <c r="N1338" s="2"/>
    </row>
    <row r="1339" spans="2:14" x14ac:dyDescent="0.2">
      <c r="E1339" s="2"/>
      <c r="F1339" s="2"/>
      <c r="K1339" s="2"/>
      <c r="N1339" s="2"/>
    </row>
    <row r="1340" spans="2:14" x14ac:dyDescent="0.2">
      <c r="B1340">
        <v>28</v>
      </c>
      <c r="E1340" s="2" t="s">
        <v>0</v>
      </c>
      <c r="F1340" s="2" t="s">
        <v>1154</v>
      </c>
      <c r="K1340" s="2"/>
      <c r="N1340" s="2"/>
    </row>
    <row r="1341" spans="2:14" x14ac:dyDescent="0.2">
      <c r="E1341" s="2" t="s">
        <v>15</v>
      </c>
      <c r="F1341" s="2" t="s">
        <v>1155</v>
      </c>
      <c r="K1341" s="2"/>
      <c r="N1341" s="2"/>
    </row>
    <row r="1342" spans="2:14" x14ac:dyDescent="0.2">
      <c r="E1342" s="2" t="s">
        <v>15</v>
      </c>
      <c r="F1342" s="2" t="s">
        <v>715</v>
      </c>
      <c r="K1342" s="2"/>
      <c r="N1342" s="2"/>
    </row>
    <row r="1343" spans="2:14" x14ac:dyDescent="0.2">
      <c r="E1343" s="2" t="s">
        <v>18</v>
      </c>
      <c r="F1343" s="2" t="s">
        <v>1157</v>
      </c>
      <c r="K1343" s="2"/>
      <c r="N1343" s="2"/>
    </row>
    <row r="1344" spans="2:14" x14ac:dyDescent="0.2">
      <c r="E1344" s="2"/>
      <c r="F1344" s="2"/>
      <c r="K1344" s="2"/>
      <c r="N1344" s="2"/>
    </row>
    <row r="1345" spans="2:14" x14ac:dyDescent="0.2">
      <c r="B1345">
        <v>29</v>
      </c>
      <c r="E1345" s="2" t="s">
        <v>21</v>
      </c>
      <c r="F1345" s="2" t="s">
        <v>1162</v>
      </c>
      <c r="K1345" s="2"/>
      <c r="N1345" s="2"/>
    </row>
    <row r="1346" spans="2:14" x14ac:dyDescent="0.2">
      <c r="E1346" s="2" t="s">
        <v>2</v>
      </c>
      <c r="F1346" s="2" t="s">
        <v>701</v>
      </c>
      <c r="K1346" s="2"/>
      <c r="N1346" s="2"/>
    </row>
    <row r="1347" spans="2:14" x14ac:dyDescent="0.2">
      <c r="E1347" s="2" t="s">
        <v>2</v>
      </c>
      <c r="F1347" s="2" t="s">
        <v>701</v>
      </c>
      <c r="K1347" s="2"/>
      <c r="N1347" s="2"/>
    </row>
    <row r="1348" spans="2:14" x14ac:dyDescent="0.2">
      <c r="E1348" s="2" t="s">
        <v>12</v>
      </c>
      <c r="F1348" s="2" t="s">
        <v>1161</v>
      </c>
      <c r="K1348" s="2"/>
      <c r="N1348" s="2"/>
    </row>
    <row r="1349" spans="2:14" x14ac:dyDescent="0.2">
      <c r="E1349" s="2"/>
      <c r="F1349" s="2"/>
      <c r="K1349" s="2"/>
      <c r="N1349" s="2"/>
    </row>
    <row r="1350" spans="2:14" x14ac:dyDescent="0.2">
      <c r="B1350">
        <v>30</v>
      </c>
      <c r="E1350" s="2" t="s">
        <v>21</v>
      </c>
      <c r="F1350" s="2" t="s">
        <v>1164</v>
      </c>
      <c r="K1350" s="2"/>
      <c r="N1350" s="2"/>
    </row>
    <row r="1351" spans="2:14" x14ac:dyDescent="0.2">
      <c r="E1351" s="2" t="s">
        <v>2</v>
      </c>
      <c r="F1351" s="2" t="s">
        <v>1165</v>
      </c>
      <c r="K1351" s="2"/>
      <c r="N1351" s="2"/>
    </row>
    <row r="1352" spans="2:14" x14ac:dyDescent="0.2">
      <c r="E1352" s="2" t="s">
        <v>2</v>
      </c>
      <c r="F1352" s="2" t="s">
        <v>1166</v>
      </c>
      <c r="K1352" s="2"/>
      <c r="N1352" s="2"/>
    </row>
    <row r="1353" spans="2:14" x14ac:dyDescent="0.2">
      <c r="E1353" s="2" t="s">
        <v>12</v>
      </c>
      <c r="F1353" s="2" t="s">
        <v>1163</v>
      </c>
      <c r="K1353" s="2"/>
      <c r="N1353" s="2"/>
    </row>
    <row r="1354" spans="2:14" x14ac:dyDescent="0.2">
      <c r="E1354" s="2"/>
      <c r="F1354" s="2"/>
      <c r="K1354" s="2"/>
      <c r="N1354" s="2"/>
    </row>
    <row r="1355" spans="2:14" x14ac:dyDescent="0.2">
      <c r="E1355" s="2" t="s">
        <v>21</v>
      </c>
      <c r="F1355" s="2" t="s">
        <v>1160</v>
      </c>
      <c r="K1355" s="2"/>
      <c r="N1355" s="2"/>
    </row>
    <row r="1356" spans="2:14" x14ac:dyDescent="0.2">
      <c r="B1356">
        <v>1</v>
      </c>
      <c r="C1356">
        <v>12</v>
      </c>
      <c r="D1356">
        <v>11</v>
      </c>
      <c r="E1356" s="2" t="s">
        <v>21</v>
      </c>
      <c r="F1356" s="2" t="s">
        <v>1175</v>
      </c>
      <c r="K1356" s="2"/>
      <c r="N1356" s="2"/>
    </row>
    <row r="1357" spans="2:14" x14ac:dyDescent="0.2">
      <c r="E1357" s="2" t="s">
        <v>2</v>
      </c>
      <c r="F1357" s="2" t="s">
        <v>1160</v>
      </c>
      <c r="K1357" s="2"/>
      <c r="N1357" s="2"/>
    </row>
    <row r="1358" spans="2:14" x14ac:dyDescent="0.2">
      <c r="E1358" s="2" t="s">
        <v>2</v>
      </c>
      <c r="F1358" s="2" t="s">
        <v>1168</v>
      </c>
      <c r="I1358" s="2" t="s">
        <v>1171</v>
      </c>
      <c r="K1358" s="2"/>
      <c r="N1358" s="2"/>
    </row>
    <row r="1359" spans="2:14" x14ac:dyDescent="0.2">
      <c r="E1359" s="2" t="s">
        <v>12</v>
      </c>
      <c r="F1359" s="2" t="s">
        <v>1169</v>
      </c>
      <c r="K1359" s="2"/>
      <c r="N1359" s="2"/>
    </row>
    <row r="1360" spans="2:14" x14ac:dyDescent="0.2">
      <c r="E1360" s="2"/>
      <c r="F1360" s="2"/>
      <c r="K1360" s="2"/>
      <c r="N1360" s="2"/>
    </row>
    <row r="1361" spans="2:14" x14ac:dyDescent="0.2">
      <c r="B1361">
        <v>2</v>
      </c>
      <c r="E1361" s="2" t="s">
        <v>0</v>
      </c>
      <c r="F1361" s="2" t="s">
        <v>841</v>
      </c>
      <c r="K1361" s="2"/>
      <c r="N1361" s="2"/>
    </row>
    <row r="1362" spans="2:14" x14ac:dyDescent="0.2">
      <c r="E1362" s="2" t="s">
        <v>0</v>
      </c>
      <c r="F1362" s="2" t="s">
        <v>20</v>
      </c>
      <c r="K1362" s="2"/>
      <c r="N1362" s="2"/>
    </row>
    <row r="1363" spans="2:14" x14ac:dyDescent="0.2">
      <c r="E1363" s="2" t="s">
        <v>2</v>
      </c>
      <c r="F1363" s="2" t="s">
        <v>1176</v>
      </c>
      <c r="K1363" s="2"/>
      <c r="N1363" s="2"/>
    </row>
    <row r="1364" spans="2:14" x14ac:dyDescent="0.2">
      <c r="E1364" s="2" t="s">
        <v>2</v>
      </c>
      <c r="F1364" s="2" t="s">
        <v>1174</v>
      </c>
      <c r="K1364" s="2"/>
      <c r="N1364" s="2"/>
    </row>
    <row r="1365" spans="2:14" x14ac:dyDescent="0.2">
      <c r="E1365" s="2" t="s">
        <v>12</v>
      </c>
      <c r="F1365" s="2" t="s">
        <v>1172</v>
      </c>
      <c r="K1365" s="2"/>
      <c r="N1365" s="2"/>
    </row>
    <row r="1366" spans="2:14" x14ac:dyDescent="0.2">
      <c r="E1366" s="2"/>
      <c r="F1366" s="2"/>
      <c r="K1366" s="2"/>
      <c r="N1366" s="2"/>
    </row>
    <row r="1367" spans="2:14" x14ac:dyDescent="0.2">
      <c r="B1367">
        <v>3</v>
      </c>
      <c r="E1367" s="2" t="s">
        <v>21</v>
      </c>
      <c r="F1367" s="2" t="s">
        <v>1173</v>
      </c>
      <c r="K1367" s="2"/>
      <c r="N1367" s="2"/>
    </row>
    <row r="1368" spans="2:14" x14ac:dyDescent="0.2">
      <c r="E1368" s="2" t="s">
        <v>21</v>
      </c>
      <c r="F1368" s="2" t="s">
        <v>20</v>
      </c>
      <c r="K1368" s="2"/>
      <c r="N1368" s="2"/>
    </row>
    <row r="1369" spans="2:14" x14ac:dyDescent="0.2">
      <c r="E1369" s="2" t="s">
        <v>15</v>
      </c>
      <c r="F1369" s="2" t="s">
        <v>1179</v>
      </c>
      <c r="K1369" s="2"/>
      <c r="N1369" s="2"/>
    </row>
    <row r="1370" spans="2:14" x14ac:dyDescent="0.2">
      <c r="E1370" s="2" t="s">
        <v>15</v>
      </c>
      <c r="F1370" s="2" t="s">
        <v>1180</v>
      </c>
      <c r="K1370" s="2"/>
      <c r="N1370" s="2"/>
    </row>
    <row r="1371" spans="2:14" x14ac:dyDescent="0.2">
      <c r="E1371" s="2"/>
      <c r="F1371" s="2"/>
      <c r="K1371" s="2"/>
      <c r="N1371" s="2"/>
    </row>
    <row r="1372" spans="2:14" x14ac:dyDescent="0.2">
      <c r="B1372">
        <v>4</v>
      </c>
      <c r="E1372" s="2" t="s">
        <v>0</v>
      </c>
      <c r="F1372" s="2" t="s">
        <v>1187</v>
      </c>
      <c r="K1372" s="2"/>
      <c r="N1372" s="2"/>
    </row>
    <row r="1373" spans="2:14" x14ac:dyDescent="0.2">
      <c r="E1373" s="2" t="s">
        <v>15</v>
      </c>
      <c r="F1373" s="2" t="s">
        <v>1189</v>
      </c>
      <c r="K1373" s="2"/>
      <c r="N1373" s="2"/>
    </row>
    <row r="1374" spans="2:14" x14ac:dyDescent="0.2">
      <c r="E1374" s="2" t="s">
        <v>15</v>
      </c>
      <c r="F1374" s="2" t="s">
        <v>841</v>
      </c>
      <c r="K1374" s="2"/>
      <c r="N1374" s="2"/>
    </row>
    <row r="1375" spans="2:14" x14ac:dyDescent="0.2">
      <c r="E1375" s="2" t="s">
        <v>18</v>
      </c>
      <c r="F1375" s="2" t="s">
        <v>1188</v>
      </c>
      <c r="K1375" s="2"/>
      <c r="N1375" s="2"/>
    </row>
    <row r="1376" spans="2:14" x14ac:dyDescent="0.2">
      <c r="E1376" s="2"/>
      <c r="F1376" s="2"/>
      <c r="K1376" s="2"/>
      <c r="N1376" s="2"/>
    </row>
    <row r="1377" spans="2:14" x14ac:dyDescent="0.2">
      <c r="B1377">
        <v>5</v>
      </c>
      <c r="E1377" s="2" t="s">
        <v>0</v>
      </c>
      <c r="F1377" s="2" t="s">
        <v>1190</v>
      </c>
      <c r="K1377" s="2"/>
      <c r="N1377" s="2"/>
    </row>
    <row r="1378" spans="2:14" x14ac:dyDescent="0.2">
      <c r="E1378" s="2" t="s">
        <v>15</v>
      </c>
      <c r="F1378" s="2" t="s">
        <v>1191</v>
      </c>
      <c r="K1378" s="2"/>
      <c r="N1378" s="2"/>
    </row>
    <row r="1379" spans="2:14" x14ac:dyDescent="0.2">
      <c r="E1379" s="2" t="s">
        <v>2</v>
      </c>
      <c r="F1379" s="2" t="s">
        <v>1192</v>
      </c>
      <c r="K1379" s="2"/>
      <c r="N1379" s="2"/>
    </row>
    <row r="1380" spans="2:14" x14ac:dyDescent="0.2">
      <c r="E1380" s="2" t="s">
        <v>12</v>
      </c>
      <c r="F1380" s="2" t="s">
        <v>1194</v>
      </c>
      <c r="K1380" s="2"/>
      <c r="N1380" s="2"/>
    </row>
    <row r="1381" spans="2:14" x14ac:dyDescent="0.2">
      <c r="E1381" s="2"/>
      <c r="F1381" s="2"/>
      <c r="K1381" s="2"/>
      <c r="N1381" s="2"/>
    </row>
    <row r="1382" spans="2:14" x14ac:dyDescent="0.2">
      <c r="B1382">
        <v>6</v>
      </c>
      <c r="E1382" s="2" t="s">
        <v>21</v>
      </c>
      <c r="F1382" s="2" t="s">
        <v>1193</v>
      </c>
      <c r="K1382" s="2"/>
      <c r="N1382" s="2"/>
    </row>
    <row r="1383" spans="2:14" x14ac:dyDescent="0.2">
      <c r="E1383" s="2" t="s">
        <v>21</v>
      </c>
      <c r="F1383" s="2" t="s">
        <v>1195</v>
      </c>
      <c r="K1383" s="2"/>
      <c r="N1383" s="2"/>
    </row>
    <row r="1384" spans="2:14" x14ac:dyDescent="0.2">
      <c r="E1384" s="2" t="s">
        <v>2</v>
      </c>
      <c r="F1384" s="2" t="s">
        <v>1200</v>
      </c>
      <c r="K1384" s="2"/>
      <c r="N1384" s="2"/>
    </row>
    <row r="1385" spans="2:14" x14ac:dyDescent="0.2">
      <c r="E1385" s="2" t="s">
        <v>2</v>
      </c>
      <c r="F1385" s="2" t="s">
        <v>1200</v>
      </c>
      <c r="K1385" s="2"/>
      <c r="N1385" s="2"/>
    </row>
    <row r="1386" spans="2:14" x14ac:dyDescent="0.2">
      <c r="E1386" s="2" t="s">
        <v>12</v>
      </c>
      <c r="F1386" s="2" t="s">
        <v>1203</v>
      </c>
      <c r="K1386" s="2"/>
      <c r="N1386" s="2"/>
    </row>
    <row r="1387" spans="2:14" x14ac:dyDescent="0.2">
      <c r="E1387" s="2"/>
      <c r="F1387" s="2"/>
      <c r="K1387" s="2"/>
      <c r="N1387" s="2"/>
    </row>
    <row r="1388" spans="2:14" x14ac:dyDescent="0.2">
      <c r="B1388">
        <v>7</v>
      </c>
      <c r="E1388" s="2" t="s">
        <v>21</v>
      </c>
      <c r="F1388" s="2" t="s">
        <v>1200</v>
      </c>
      <c r="K1388" s="2"/>
      <c r="N1388" s="2"/>
    </row>
    <row r="1389" spans="2:14" x14ac:dyDescent="0.2">
      <c r="E1389" s="2" t="s">
        <v>21</v>
      </c>
      <c r="F1389" s="2" t="s">
        <v>1205</v>
      </c>
      <c r="K1389" s="2"/>
      <c r="N1389" s="2"/>
    </row>
    <row r="1390" spans="2:14" x14ac:dyDescent="0.2">
      <c r="E1390" s="2" t="s">
        <v>2</v>
      </c>
      <c r="F1390" s="2" t="s">
        <v>1204</v>
      </c>
      <c r="K1390" s="2"/>
      <c r="N1390" s="2"/>
    </row>
    <row r="1391" spans="2:14" x14ac:dyDescent="0.2">
      <c r="E1391" s="2" t="s">
        <v>2</v>
      </c>
      <c r="F1391" s="2" t="s">
        <v>1204</v>
      </c>
      <c r="K1391" s="2"/>
      <c r="N1391" s="2"/>
    </row>
    <row r="1392" spans="2:14" x14ac:dyDescent="0.2">
      <c r="E1392" s="2" t="s">
        <v>12</v>
      </c>
      <c r="F1392" s="2" t="s">
        <v>1206</v>
      </c>
      <c r="K1392" s="2"/>
      <c r="N1392" s="2"/>
    </row>
    <row r="1393" spans="2:14" x14ac:dyDescent="0.2">
      <c r="E1393" s="2"/>
      <c r="F1393" s="2"/>
      <c r="K1393" s="2"/>
      <c r="N1393" s="2"/>
    </row>
    <row r="1394" spans="2:14" x14ac:dyDescent="0.2">
      <c r="B1394">
        <v>8</v>
      </c>
      <c r="E1394" s="2" t="s">
        <v>21</v>
      </c>
      <c r="F1394" s="2" t="s">
        <v>1204</v>
      </c>
      <c r="K1394" s="2"/>
      <c r="N1394" s="2"/>
    </row>
    <row r="1395" spans="2:14" x14ac:dyDescent="0.2">
      <c r="E1395" s="2" t="s">
        <v>21</v>
      </c>
      <c r="F1395" s="2" t="s">
        <v>1207</v>
      </c>
      <c r="K1395" s="2"/>
      <c r="N1395" s="2"/>
    </row>
    <row r="1396" spans="2:14" x14ac:dyDescent="0.2">
      <c r="E1396" s="2" t="s">
        <v>2</v>
      </c>
      <c r="F1396" s="2" t="s">
        <v>1209</v>
      </c>
      <c r="K1396" s="2"/>
      <c r="N1396" s="2"/>
    </row>
    <row r="1397" spans="2:14" x14ac:dyDescent="0.2">
      <c r="E1397" s="2" t="s">
        <v>2</v>
      </c>
      <c r="F1397" s="2" t="s">
        <v>1208</v>
      </c>
      <c r="K1397" s="2"/>
      <c r="N1397" s="2"/>
    </row>
    <row r="1398" spans="2:14" x14ac:dyDescent="0.2">
      <c r="E1398" s="2" t="s">
        <v>12</v>
      </c>
      <c r="F1398" s="2" t="s">
        <v>1213</v>
      </c>
      <c r="K1398" s="2"/>
      <c r="N1398" s="2"/>
    </row>
    <row r="1399" spans="2:14" x14ac:dyDescent="0.2">
      <c r="E1399" s="2"/>
      <c r="F1399" s="2"/>
      <c r="K1399" s="2"/>
      <c r="N1399" s="2"/>
    </row>
    <row r="1400" spans="2:14" x14ac:dyDescent="0.2">
      <c r="B1400">
        <v>9</v>
      </c>
      <c r="E1400" s="2" t="s">
        <v>0</v>
      </c>
      <c r="F1400" s="2" t="s">
        <v>1214</v>
      </c>
      <c r="K1400" s="2"/>
      <c r="N1400" s="2"/>
    </row>
    <row r="1401" spans="2:14" x14ac:dyDescent="0.2">
      <c r="E1401" s="2" t="s">
        <v>15</v>
      </c>
      <c r="F1401" s="2" t="s">
        <v>1216</v>
      </c>
      <c r="K1401" s="2"/>
      <c r="N1401" s="2"/>
    </row>
    <row r="1402" spans="2:14" x14ac:dyDescent="0.2">
      <c r="E1402" s="2" t="s">
        <v>15</v>
      </c>
      <c r="F1402" s="2" t="s">
        <v>1217</v>
      </c>
      <c r="K1402" s="2"/>
      <c r="N1402" s="2"/>
    </row>
    <row r="1403" spans="2:14" x14ac:dyDescent="0.2">
      <c r="E1403" s="2" t="s">
        <v>18</v>
      </c>
      <c r="F1403" s="2" t="s">
        <v>1219</v>
      </c>
      <c r="K1403" s="2"/>
      <c r="N1403" s="2"/>
    </row>
    <row r="1404" spans="2:14" x14ac:dyDescent="0.2">
      <c r="E1404" s="2"/>
      <c r="F1404" s="2"/>
      <c r="K1404" s="2"/>
      <c r="N1404" s="2"/>
    </row>
    <row r="1405" spans="2:14" x14ac:dyDescent="0.2">
      <c r="B1405">
        <v>10</v>
      </c>
      <c r="E1405" s="2" t="s">
        <v>21</v>
      </c>
      <c r="F1405" s="2" t="s">
        <v>1220</v>
      </c>
      <c r="K1405" s="2"/>
      <c r="N1405" s="2"/>
    </row>
    <row r="1406" spans="2:14" x14ac:dyDescent="0.2">
      <c r="E1406" s="2" t="s">
        <v>15</v>
      </c>
      <c r="F1406" s="2" t="s">
        <v>17</v>
      </c>
      <c r="K1406" s="2"/>
      <c r="N1406" s="2"/>
    </row>
    <row r="1407" spans="2:14" x14ac:dyDescent="0.2">
      <c r="E1407" s="2" t="s">
        <v>15</v>
      </c>
      <c r="F1407" s="2" t="s">
        <v>20</v>
      </c>
      <c r="K1407" s="2"/>
      <c r="N1407" s="2"/>
    </row>
    <row r="1408" spans="2:14" x14ac:dyDescent="0.2">
      <c r="E1408" s="2" t="s">
        <v>18</v>
      </c>
      <c r="F1408" s="2" t="s">
        <v>1224</v>
      </c>
      <c r="K1408" s="2"/>
      <c r="N1408" s="2"/>
    </row>
    <row r="1409" spans="2:14" x14ac:dyDescent="0.2">
      <c r="E1409" s="2"/>
      <c r="F1409" s="2"/>
      <c r="K1409" s="2"/>
      <c r="N1409" s="2"/>
    </row>
    <row r="1410" spans="2:14" x14ac:dyDescent="0.2">
      <c r="B1410">
        <v>11</v>
      </c>
      <c r="C1410">
        <v>12</v>
      </c>
      <c r="D1410">
        <v>11</v>
      </c>
      <c r="E1410" s="2" t="s">
        <v>0</v>
      </c>
      <c r="F1410" s="2" t="s">
        <v>17</v>
      </c>
      <c r="K1410" s="2"/>
      <c r="N1410" s="2"/>
    </row>
    <row r="1411" spans="2:14" x14ac:dyDescent="0.2">
      <c r="E1411" s="2" t="s">
        <v>15</v>
      </c>
      <c r="F1411" s="2" t="s">
        <v>20</v>
      </c>
      <c r="K1411" s="2"/>
      <c r="N1411" s="2"/>
    </row>
    <row r="1412" spans="2:14" x14ac:dyDescent="0.2">
      <c r="E1412" s="2" t="s">
        <v>15</v>
      </c>
      <c r="F1412" s="2" t="s">
        <v>1228</v>
      </c>
      <c r="K1412" s="2"/>
      <c r="N1412" s="2"/>
    </row>
    <row r="1413" spans="2:14" x14ac:dyDescent="0.2">
      <c r="E1413" s="2" t="s">
        <v>18</v>
      </c>
      <c r="F1413" s="2" t="s">
        <v>552</v>
      </c>
      <c r="K1413" s="2"/>
      <c r="N1413" s="2"/>
    </row>
    <row r="1414" spans="2:14" x14ac:dyDescent="0.2">
      <c r="E1414" s="2"/>
      <c r="F1414" s="2"/>
      <c r="K1414" s="2"/>
      <c r="N1414" s="2"/>
    </row>
    <row r="1415" spans="2:14" x14ac:dyDescent="0.2">
      <c r="B1415">
        <v>12</v>
      </c>
      <c r="E1415" s="2" t="s">
        <v>21</v>
      </c>
      <c r="F1415" s="2" t="s">
        <v>1229</v>
      </c>
      <c r="K1415" s="2"/>
      <c r="N1415" s="2"/>
    </row>
    <row r="1416" spans="2:14" x14ac:dyDescent="0.2">
      <c r="E1416" s="2" t="s">
        <v>2</v>
      </c>
      <c r="F1416" s="2" t="s">
        <v>1230</v>
      </c>
      <c r="K1416" s="2"/>
      <c r="N1416" s="2"/>
    </row>
    <row r="1417" spans="2:14" x14ac:dyDescent="0.2">
      <c r="E1417" s="2" t="s">
        <v>2</v>
      </c>
      <c r="F1417" s="2" t="s">
        <v>1232</v>
      </c>
      <c r="K1417" s="2"/>
      <c r="N1417" s="2"/>
    </row>
    <row r="1418" spans="2:14" x14ac:dyDescent="0.2">
      <c r="E1418" s="2" t="s">
        <v>12</v>
      </c>
      <c r="F1418" s="2" t="s">
        <v>1233</v>
      </c>
      <c r="K1418" s="2"/>
      <c r="N1418" s="2"/>
    </row>
    <row r="1419" spans="2:14" x14ac:dyDescent="0.2">
      <c r="E1419" s="2"/>
      <c r="F1419" s="2"/>
      <c r="K1419" s="2"/>
      <c r="N1419" s="2"/>
    </row>
    <row r="1420" spans="2:14" x14ac:dyDescent="0.2">
      <c r="B1420">
        <v>13</v>
      </c>
      <c r="E1420" s="2" t="s">
        <v>21</v>
      </c>
      <c r="F1420" s="2" t="s">
        <v>1160</v>
      </c>
      <c r="K1420" s="2"/>
      <c r="N1420" s="2"/>
    </row>
    <row r="1421" spans="2:14" x14ac:dyDescent="0.2">
      <c r="E1421" s="2" t="s">
        <v>21</v>
      </c>
      <c r="F1421" s="2" t="s">
        <v>1234</v>
      </c>
      <c r="K1421" s="2"/>
      <c r="N1421" s="2"/>
    </row>
    <row r="1422" spans="2:14" x14ac:dyDescent="0.2">
      <c r="E1422" s="2" t="s">
        <v>2</v>
      </c>
      <c r="F1422" s="2" t="s">
        <v>1235</v>
      </c>
      <c r="K1422" s="2"/>
      <c r="N1422" s="2"/>
    </row>
    <row r="1423" spans="2:14" x14ac:dyDescent="0.2">
      <c r="E1423" s="2" t="s">
        <v>2</v>
      </c>
      <c r="F1423" s="2" t="s">
        <v>1239</v>
      </c>
      <c r="K1423" s="2"/>
      <c r="N1423" s="2"/>
    </row>
    <row r="1424" spans="2:14" x14ac:dyDescent="0.2">
      <c r="E1424" s="2"/>
      <c r="F1424" s="2"/>
      <c r="K1424" s="2"/>
      <c r="N1424" s="2"/>
    </row>
    <row r="1425" spans="2:19" x14ac:dyDescent="0.2">
      <c r="B1425">
        <v>14</v>
      </c>
      <c r="E1425" s="2" t="s">
        <v>21</v>
      </c>
      <c r="F1425" s="2" t="s">
        <v>1237</v>
      </c>
      <c r="K1425" s="2"/>
      <c r="N1425" s="2"/>
    </row>
    <row r="1426" spans="2:19" x14ac:dyDescent="0.2">
      <c r="E1426" s="2" t="s">
        <v>0</v>
      </c>
      <c r="F1426" s="2" t="s">
        <v>1242</v>
      </c>
      <c r="K1426" s="2"/>
      <c r="N1426" s="2"/>
    </row>
    <row r="1427" spans="2:19" x14ac:dyDescent="0.2">
      <c r="E1427" s="2" t="s">
        <v>15</v>
      </c>
      <c r="F1427" s="2" t="s">
        <v>1243</v>
      </c>
      <c r="K1427" s="2"/>
      <c r="N1427" s="2"/>
    </row>
    <row r="1428" spans="2:19" x14ac:dyDescent="0.2">
      <c r="E1428" s="2" t="s">
        <v>15</v>
      </c>
      <c r="F1428" s="2" t="s">
        <v>1244</v>
      </c>
      <c r="K1428" s="2"/>
      <c r="N1428" s="2"/>
      <c r="Q1428" s="2" t="s">
        <v>1245</v>
      </c>
    </row>
    <row r="1429" spans="2:19" x14ac:dyDescent="0.2">
      <c r="E1429" s="2" t="s">
        <v>18</v>
      </c>
      <c r="F1429" s="2" t="s">
        <v>1249</v>
      </c>
      <c r="K1429" s="2"/>
      <c r="N1429" s="2"/>
    </row>
    <row r="1430" spans="2:19" x14ac:dyDescent="0.2">
      <c r="E1430" s="2"/>
      <c r="F1430" s="2"/>
      <c r="K1430" s="2"/>
      <c r="N1430" s="2"/>
      <c r="Q1430" s="2" t="s">
        <v>1246</v>
      </c>
    </row>
    <row r="1431" spans="2:19" x14ac:dyDescent="0.2">
      <c r="B1431">
        <v>15</v>
      </c>
      <c r="E1431" s="2" t="s">
        <v>21</v>
      </c>
      <c r="F1431" s="2" t="s">
        <v>1250</v>
      </c>
      <c r="K1431" s="2"/>
      <c r="N1431" s="2"/>
      <c r="Q1431" s="2" t="s">
        <v>1247</v>
      </c>
    </row>
    <row r="1432" spans="2:19" x14ac:dyDescent="0.2">
      <c r="E1432" s="2" t="s">
        <v>21</v>
      </c>
      <c r="F1432" s="2" t="s">
        <v>1251</v>
      </c>
      <c r="K1432" s="2"/>
      <c r="N1432" s="2"/>
      <c r="Q1432" s="2" t="s">
        <v>1248</v>
      </c>
    </row>
    <row r="1433" spans="2:19" x14ac:dyDescent="0.2">
      <c r="E1433" s="2" t="s">
        <v>2</v>
      </c>
      <c r="F1433" s="2" t="s">
        <v>759</v>
      </c>
      <c r="K1433" s="2"/>
      <c r="N1433" s="2"/>
      <c r="Q1433" s="2"/>
    </row>
    <row r="1434" spans="2:19" x14ac:dyDescent="0.2">
      <c r="E1434" s="2" t="s">
        <v>15</v>
      </c>
      <c r="F1434" s="2" t="s">
        <v>20</v>
      </c>
      <c r="K1434" s="2"/>
      <c r="N1434" s="2"/>
      <c r="Q1434" s="2"/>
    </row>
    <row r="1435" spans="2:19" x14ac:dyDescent="0.2">
      <c r="E1435" s="2" t="s">
        <v>18</v>
      </c>
      <c r="F1435" s="2" t="s">
        <v>1252</v>
      </c>
      <c r="K1435" s="2"/>
      <c r="N1435" s="2"/>
      <c r="Q1435" s="2"/>
    </row>
    <row r="1436" spans="2:19" x14ac:dyDescent="0.2">
      <c r="E1436" s="2"/>
      <c r="F1436" s="2"/>
      <c r="K1436" s="2"/>
      <c r="N1436" s="2"/>
      <c r="Q1436" s="2"/>
    </row>
    <row r="1437" spans="2:19" x14ac:dyDescent="0.2">
      <c r="B1437">
        <v>16</v>
      </c>
      <c r="E1437" s="2" t="s">
        <v>21</v>
      </c>
      <c r="F1437" s="2" t="s">
        <v>1254</v>
      </c>
      <c r="K1437" s="2"/>
      <c r="N1437" s="2"/>
      <c r="Q1437" s="2"/>
    </row>
    <row r="1438" spans="2:19" x14ac:dyDescent="0.2">
      <c r="E1438" s="2" t="s">
        <v>21</v>
      </c>
      <c r="F1438" s="2" t="s">
        <v>1255</v>
      </c>
      <c r="K1438" s="2"/>
      <c r="N1438" s="2"/>
      <c r="Q1438" s="2"/>
    </row>
    <row r="1439" spans="2:19" x14ac:dyDescent="0.2">
      <c r="E1439" s="2" t="s">
        <v>2</v>
      </c>
      <c r="F1439" s="2" t="s">
        <v>1258</v>
      </c>
      <c r="K1439" s="2"/>
      <c r="N1439" s="2" t="s">
        <v>1256</v>
      </c>
      <c r="Q1439" s="2"/>
    </row>
    <row r="1440" spans="2:19" x14ac:dyDescent="0.2">
      <c r="E1440" s="2" t="s">
        <v>2</v>
      </c>
      <c r="F1440" s="2" t="s">
        <v>1262</v>
      </c>
      <c r="K1440" s="2"/>
      <c r="N1440" s="2" t="s">
        <v>1257</v>
      </c>
      <c r="Q1440" s="2">
        <v>610</v>
      </c>
      <c r="R1440">
        <v>40</v>
      </c>
      <c r="S1440">
        <f>Q1440+R1440</f>
        <v>650</v>
      </c>
    </row>
    <row r="1441" spans="2:19" x14ac:dyDescent="0.2">
      <c r="E1441" s="2" t="s">
        <v>12</v>
      </c>
      <c r="F1441" s="2" t="s">
        <v>1265</v>
      </c>
      <c r="K1441" s="2"/>
      <c r="N1441" s="2" t="s">
        <v>1259</v>
      </c>
      <c r="Q1441" s="2">
        <v>233.6</v>
      </c>
      <c r="R1441">
        <v>16.399999999999999</v>
      </c>
      <c r="S1441">
        <f>Q1441+R1441</f>
        <v>250</v>
      </c>
    </row>
    <row r="1442" spans="2:19" x14ac:dyDescent="0.2">
      <c r="E1442" s="2"/>
      <c r="F1442" s="2"/>
      <c r="K1442" s="2"/>
      <c r="N1442" s="2" t="s">
        <v>1260</v>
      </c>
      <c r="Q1442" s="2">
        <f>13+17.5</f>
        <v>30.5</v>
      </c>
      <c r="R1442">
        <v>19.5</v>
      </c>
      <c r="S1442">
        <f>Q1442+R1442</f>
        <v>50</v>
      </c>
    </row>
    <row r="1443" spans="2:19" x14ac:dyDescent="0.2">
      <c r="B1443">
        <v>17</v>
      </c>
      <c r="E1443" s="2" t="s">
        <v>0</v>
      </c>
      <c r="F1443" s="2" t="s">
        <v>1266</v>
      </c>
      <c r="K1443" s="2"/>
      <c r="N1443" s="2" t="s">
        <v>1261</v>
      </c>
      <c r="Q1443" s="2">
        <v>19.5</v>
      </c>
      <c r="R1443">
        <v>30.5</v>
      </c>
      <c r="S1443">
        <f>Q1443+R1443</f>
        <v>50</v>
      </c>
    </row>
    <row r="1444" spans="2:19" x14ac:dyDescent="0.2">
      <c r="E1444" s="2" t="s">
        <v>15</v>
      </c>
      <c r="F1444" s="2" t="s">
        <v>585</v>
      </c>
      <c r="K1444" s="2"/>
      <c r="N1444" s="2" t="s">
        <v>1264</v>
      </c>
      <c r="Q1444" s="2">
        <v>500</v>
      </c>
      <c r="R1444">
        <f>SUM(R1440:R1443)</f>
        <v>106.4</v>
      </c>
      <c r="S1444">
        <f>SUM(Q1440:R6491)</f>
        <v>736845100.43703699</v>
      </c>
    </row>
    <row r="1445" spans="2:19" x14ac:dyDescent="0.2">
      <c r="E1445" s="2" t="s">
        <v>15</v>
      </c>
      <c r="F1445" s="2" t="s">
        <v>1267</v>
      </c>
      <c r="K1445" s="2"/>
      <c r="N1445" s="2"/>
      <c r="Q1445" s="2"/>
    </row>
    <row r="1446" spans="2:19" x14ac:dyDescent="0.2">
      <c r="E1446" s="2"/>
      <c r="F1446" s="2"/>
      <c r="K1446" s="2"/>
      <c r="N1446" s="2"/>
      <c r="Q1446" s="2"/>
    </row>
    <row r="1447" spans="2:19" x14ac:dyDescent="0.2">
      <c r="B1447">
        <v>18</v>
      </c>
      <c r="E1447" s="2" t="s">
        <v>21</v>
      </c>
      <c r="F1447" s="2" t="s">
        <v>1269</v>
      </c>
      <c r="K1447" s="2"/>
      <c r="N1447" s="2"/>
      <c r="Q1447" s="2"/>
    </row>
    <row r="1448" spans="2:19" x14ac:dyDescent="0.2">
      <c r="E1448" s="2" t="s">
        <v>2</v>
      </c>
      <c r="F1448" s="2" t="s">
        <v>867</v>
      </c>
      <c r="K1448" s="2"/>
      <c r="N1448" s="2"/>
      <c r="Q1448" s="2"/>
    </row>
    <row r="1449" spans="2:19" x14ac:dyDescent="0.2">
      <c r="E1449" s="2" t="s">
        <v>2</v>
      </c>
      <c r="F1449" s="2" t="s">
        <v>701</v>
      </c>
      <c r="K1449" s="2"/>
      <c r="N1449" s="2"/>
      <c r="Q1449" s="2"/>
    </row>
    <row r="1450" spans="2:19" x14ac:dyDescent="0.2">
      <c r="E1450" s="2" t="s">
        <v>12</v>
      </c>
      <c r="F1450" s="6" t="s">
        <v>1271</v>
      </c>
      <c r="K1450" s="2"/>
      <c r="N1450" s="2"/>
      <c r="Q1450" s="2"/>
    </row>
    <row r="1451" spans="2:19" x14ac:dyDescent="0.2">
      <c r="E1451" s="2"/>
      <c r="F1451" s="2"/>
      <c r="K1451" s="2"/>
      <c r="N1451" s="2"/>
      <c r="Q1451" s="2"/>
    </row>
    <row r="1452" spans="2:19" x14ac:dyDescent="0.2">
      <c r="B1452">
        <v>19</v>
      </c>
      <c r="E1452" s="2" t="s">
        <v>21</v>
      </c>
      <c r="F1452" s="2" t="s">
        <v>1272</v>
      </c>
      <c r="K1452" s="2"/>
      <c r="N1452" s="2"/>
      <c r="Q1452" s="2"/>
    </row>
    <row r="1453" spans="2:19" x14ac:dyDescent="0.2">
      <c r="E1453" s="2" t="s">
        <v>15</v>
      </c>
      <c r="F1453" s="2" t="s">
        <v>1275</v>
      </c>
      <c r="K1453" s="2"/>
      <c r="N1453" s="2"/>
      <c r="Q1453" s="2"/>
    </row>
    <row r="1454" spans="2:19" x14ac:dyDescent="0.2">
      <c r="E1454" s="2" t="s">
        <v>15</v>
      </c>
      <c r="F1454" s="2" t="s">
        <v>1274</v>
      </c>
      <c r="K1454" s="2"/>
      <c r="N1454" s="2"/>
      <c r="Q1454" s="2"/>
    </row>
    <row r="1455" spans="2:19" x14ac:dyDescent="0.2">
      <c r="E1455" s="2" t="s">
        <v>18</v>
      </c>
      <c r="F1455" s="2" t="s">
        <v>1277</v>
      </c>
      <c r="K1455" s="2"/>
      <c r="N1455" s="2"/>
      <c r="Q1455" s="2"/>
    </row>
    <row r="1456" spans="2:19" x14ac:dyDescent="0.2">
      <c r="E1456" s="2"/>
      <c r="F1456" s="2"/>
      <c r="K1456" s="2"/>
      <c r="N1456" s="2"/>
      <c r="Q1456" s="2"/>
    </row>
    <row r="1457" spans="2:17" x14ac:dyDescent="0.2">
      <c r="B1457">
        <v>20</v>
      </c>
      <c r="E1457" s="2" t="s">
        <v>0</v>
      </c>
      <c r="F1457" s="2" t="s">
        <v>1278</v>
      </c>
      <c r="K1457" s="2"/>
      <c r="N1457" s="2"/>
      <c r="Q1457" s="2"/>
    </row>
    <row r="1458" spans="2:17" x14ac:dyDescent="0.2">
      <c r="E1458" s="2" t="s">
        <v>15</v>
      </c>
      <c r="F1458" s="2" t="s">
        <v>1279</v>
      </c>
      <c r="K1458" s="2"/>
      <c r="N1458" s="2"/>
      <c r="Q1458" s="2"/>
    </row>
    <row r="1459" spans="2:17" x14ac:dyDescent="0.2">
      <c r="E1459" s="2" t="s">
        <v>15</v>
      </c>
      <c r="F1459" s="2" t="s">
        <v>1280</v>
      </c>
      <c r="K1459" s="2"/>
      <c r="N1459" s="2"/>
      <c r="Q1459" s="2"/>
    </row>
    <row r="1460" spans="2:17" x14ac:dyDescent="0.2">
      <c r="E1460" s="2" t="s">
        <v>18</v>
      </c>
      <c r="F1460" s="2" t="s">
        <v>1281</v>
      </c>
      <c r="K1460" s="2"/>
      <c r="N1460" s="2"/>
      <c r="Q1460" s="2"/>
    </row>
    <row r="1461" spans="2:17" x14ac:dyDescent="0.2">
      <c r="E1461" s="2"/>
      <c r="F1461" s="2"/>
      <c r="K1461" s="2"/>
      <c r="N1461" s="2"/>
      <c r="Q1461" s="2"/>
    </row>
    <row r="1462" spans="2:17" x14ac:dyDescent="0.2">
      <c r="B1462">
        <v>21</v>
      </c>
      <c r="E1462" s="2" t="s">
        <v>21</v>
      </c>
      <c r="F1462" s="2" t="s">
        <v>1282</v>
      </c>
      <c r="K1462" s="2"/>
      <c r="N1462" s="2"/>
      <c r="O1462" s="2" t="s">
        <v>1292</v>
      </c>
      <c r="Q1462" s="2"/>
    </row>
    <row r="1463" spans="2:17" x14ac:dyDescent="0.2">
      <c r="E1463" s="2" t="s">
        <v>21</v>
      </c>
      <c r="F1463" s="2" t="s">
        <v>1290</v>
      </c>
      <c r="K1463" s="2"/>
      <c r="N1463" s="2"/>
      <c r="O1463" s="2" t="s">
        <v>1291</v>
      </c>
      <c r="Q1463" s="2"/>
    </row>
    <row r="1464" spans="2:17" x14ac:dyDescent="0.2">
      <c r="E1464" s="2" t="s">
        <v>2</v>
      </c>
      <c r="F1464" s="2" t="s">
        <v>1289</v>
      </c>
      <c r="K1464" s="2"/>
      <c r="N1464" s="2"/>
      <c r="O1464" s="2" t="s">
        <v>1260</v>
      </c>
      <c r="Q1464" s="2"/>
    </row>
    <row r="1465" spans="2:17" x14ac:dyDescent="0.2">
      <c r="E1465" s="2" t="s">
        <v>2</v>
      </c>
      <c r="F1465" s="2" t="s">
        <v>573</v>
      </c>
      <c r="K1465" s="2"/>
      <c r="N1465" s="2"/>
      <c r="O1465" s="2" t="s">
        <v>888</v>
      </c>
      <c r="Q1465" s="2"/>
    </row>
    <row r="1466" spans="2:17" x14ac:dyDescent="0.2">
      <c r="E1466" s="2" t="s">
        <v>12</v>
      </c>
      <c r="F1466" s="2" t="s">
        <v>1295</v>
      </c>
      <c r="K1466" s="2"/>
      <c r="N1466" s="2"/>
      <c r="O1466" s="2" t="s">
        <v>1293</v>
      </c>
      <c r="Q1466" s="2"/>
    </row>
    <row r="1467" spans="2:17" x14ac:dyDescent="0.2">
      <c r="E1467" s="2"/>
      <c r="F1467" s="2"/>
      <c r="K1467" s="2"/>
      <c r="N1467" s="2"/>
      <c r="O1467" s="2"/>
      <c r="Q1467" s="2"/>
    </row>
    <row r="1468" spans="2:17" x14ac:dyDescent="0.2">
      <c r="B1468">
        <v>22</v>
      </c>
      <c r="E1468" s="2" t="s">
        <v>21</v>
      </c>
      <c r="F1468" s="2" t="s">
        <v>1250</v>
      </c>
      <c r="K1468" s="2"/>
      <c r="N1468" s="2"/>
      <c r="O1468" s="2"/>
      <c r="Q1468" s="2"/>
    </row>
    <row r="1469" spans="2:17" x14ac:dyDescent="0.2">
      <c r="E1469" s="2" t="s">
        <v>21</v>
      </c>
      <c r="F1469" s="2" t="s">
        <v>1297</v>
      </c>
      <c r="K1469" s="2"/>
      <c r="N1469" s="2"/>
      <c r="O1469" s="2"/>
      <c r="Q1469" s="2"/>
    </row>
    <row r="1470" spans="2:17" x14ac:dyDescent="0.2">
      <c r="E1470" s="2" t="s">
        <v>2</v>
      </c>
      <c r="F1470" s="2" t="s">
        <v>1298</v>
      </c>
      <c r="K1470" s="2"/>
      <c r="N1470" s="2"/>
      <c r="O1470" s="2"/>
      <c r="Q1470" s="2"/>
    </row>
    <row r="1471" spans="2:17" x14ac:dyDescent="0.2">
      <c r="E1471" s="2" t="s">
        <v>2</v>
      </c>
      <c r="F1471" s="2" t="s">
        <v>1250</v>
      </c>
      <c r="K1471" s="2"/>
      <c r="N1471" s="2"/>
      <c r="O1471" s="2"/>
      <c r="Q1471" s="2"/>
    </row>
    <row r="1472" spans="2:17" x14ac:dyDescent="0.2">
      <c r="E1472" s="2" t="s">
        <v>12</v>
      </c>
      <c r="F1472" s="2" t="s">
        <v>1300</v>
      </c>
      <c r="K1472" s="2"/>
      <c r="N1472" s="2"/>
      <c r="O1472" s="2"/>
      <c r="Q1472" s="2"/>
    </row>
    <row r="1473" spans="2:17" x14ac:dyDescent="0.2">
      <c r="E1473" s="2"/>
      <c r="F1473" s="2"/>
      <c r="K1473" s="2"/>
      <c r="N1473" s="2"/>
      <c r="O1473" s="2"/>
      <c r="Q1473" s="2"/>
    </row>
    <row r="1474" spans="2:17" x14ac:dyDescent="0.2">
      <c r="B1474">
        <v>23</v>
      </c>
      <c r="E1474" s="2" t="s">
        <v>21</v>
      </c>
      <c r="F1474" s="2" t="s">
        <v>701</v>
      </c>
      <c r="K1474" s="2"/>
      <c r="N1474" s="2"/>
      <c r="O1474" s="2"/>
      <c r="Q1474" s="2"/>
    </row>
    <row r="1475" spans="2:17" x14ac:dyDescent="0.2">
      <c r="E1475" s="2" t="s">
        <v>2</v>
      </c>
      <c r="F1475" s="2" t="s">
        <v>704</v>
      </c>
      <c r="K1475" s="2"/>
      <c r="N1475" s="2"/>
      <c r="O1475" s="2"/>
      <c r="Q1475" s="2"/>
    </row>
    <row r="1476" spans="2:17" x14ac:dyDescent="0.2">
      <c r="E1476" s="2" t="s">
        <v>2</v>
      </c>
      <c r="F1476" s="2" t="s">
        <v>701</v>
      </c>
      <c r="K1476" s="2"/>
      <c r="N1476" s="2"/>
      <c r="O1476" s="2"/>
      <c r="Q1476" s="2"/>
    </row>
    <row r="1477" spans="2:17" x14ac:dyDescent="0.2">
      <c r="E1477" s="2" t="s">
        <v>12</v>
      </c>
      <c r="F1477" s="2" t="s">
        <v>707</v>
      </c>
      <c r="K1477" s="2"/>
      <c r="N1477" s="2"/>
      <c r="O1477" s="2"/>
      <c r="Q1477" s="2"/>
    </row>
    <row r="1478" spans="2:17" x14ac:dyDescent="0.2">
      <c r="E1478" s="2"/>
      <c r="F1478" s="2"/>
      <c r="K1478" s="2"/>
      <c r="N1478" s="2"/>
      <c r="O1478" s="2"/>
      <c r="Q1478" s="2"/>
    </row>
    <row r="1479" spans="2:17" x14ac:dyDescent="0.2">
      <c r="B1479">
        <v>24</v>
      </c>
      <c r="E1479" s="2" t="s">
        <v>21</v>
      </c>
      <c r="F1479" s="2" t="s">
        <v>1304</v>
      </c>
      <c r="K1479" s="2"/>
      <c r="N1479" s="2"/>
      <c r="O1479" s="2" t="s">
        <v>1305</v>
      </c>
      <c r="Q1479" s="2"/>
    </row>
    <row r="1480" spans="2:17" x14ac:dyDescent="0.2">
      <c r="E1480" s="2" t="s">
        <v>2</v>
      </c>
      <c r="F1480" s="2" t="s">
        <v>1307</v>
      </c>
      <c r="K1480" s="2"/>
      <c r="N1480" s="2"/>
      <c r="O1480" s="2" t="s">
        <v>1306</v>
      </c>
      <c r="Q1480" s="2"/>
    </row>
    <row r="1481" spans="2:17" x14ac:dyDescent="0.2">
      <c r="E1481" s="2" t="s">
        <v>2</v>
      </c>
      <c r="F1481" s="2" t="s">
        <v>796</v>
      </c>
      <c r="K1481" s="2"/>
      <c r="N1481" s="2"/>
      <c r="O1481" s="2"/>
      <c r="Q1481" s="2"/>
    </row>
    <row r="1482" spans="2:17" x14ac:dyDescent="0.2">
      <c r="E1482" s="2" t="s">
        <v>12</v>
      </c>
      <c r="F1482" s="2" t="s">
        <v>1308</v>
      </c>
      <c r="K1482" s="2"/>
      <c r="N1482" s="2"/>
      <c r="O1482" s="2"/>
      <c r="Q1482" s="2"/>
    </row>
    <row r="1483" spans="2:17" x14ac:dyDescent="0.2">
      <c r="E1483" s="2"/>
      <c r="F1483" s="2"/>
      <c r="K1483" s="2"/>
      <c r="N1483" s="2"/>
      <c r="O1483" s="2"/>
      <c r="Q1483" s="2"/>
    </row>
    <row r="1484" spans="2:17" x14ac:dyDescent="0.2">
      <c r="B1484">
        <v>25</v>
      </c>
      <c r="E1484" s="2" t="s">
        <v>21</v>
      </c>
      <c r="F1484" s="2" t="s">
        <v>1311</v>
      </c>
      <c r="K1484" s="2"/>
      <c r="N1484" s="2"/>
      <c r="O1484" s="2"/>
      <c r="Q1484" s="2"/>
    </row>
    <row r="1485" spans="2:17" x14ac:dyDescent="0.2">
      <c r="E1485" s="2" t="s">
        <v>2</v>
      </c>
      <c r="F1485" s="2" t="s">
        <v>1312</v>
      </c>
      <c r="K1485" s="2"/>
      <c r="N1485" s="2"/>
      <c r="O1485" s="2"/>
      <c r="Q1485" s="2"/>
    </row>
    <row r="1486" spans="2:17" x14ac:dyDescent="0.2">
      <c r="E1486" s="2" t="s">
        <v>2</v>
      </c>
      <c r="F1486" s="2" t="s">
        <v>1160</v>
      </c>
      <c r="K1486" s="2"/>
      <c r="N1486" s="2"/>
      <c r="O1486" s="2"/>
      <c r="Q1486" s="2"/>
    </row>
    <row r="1487" spans="2:17" x14ac:dyDescent="0.2">
      <c r="E1487" s="2" t="s">
        <v>12</v>
      </c>
      <c r="F1487" s="2" t="s">
        <v>1313</v>
      </c>
      <c r="K1487" s="2"/>
      <c r="N1487" s="2"/>
      <c r="O1487" s="2"/>
      <c r="Q1487" s="2"/>
    </row>
    <row r="1488" spans="2:17" x14ac:dyDescent="0.2">
      <c r="E1488" s="2"/>
      <c r="F1488" s="2"/>
      <c r="K1488" s="2"/>
      <c r="N1488" s="2"/>
      <c r="O1488" s="2"/>
      <c r="Q1488" s="2"/>
    </row>
    <row r="1489" spans="2:17" x14ac:dyDescent="0.2">
      <c r="B1489">
        <v>26</v>
      </c>
      <c r="E1489" s="2" t="s">
        <v>21</v>
      </c>
      <c r="F1489" s="2" t="s">
        <v>701</v>
      </c>
      <c r="K1489" s="2"/>
      <c r="N1489" s="2"/>
      <c r="O1489" s="2"/>
      <c r="Q1489" s="2"/>
    </row>
    <row r="1490" spans="2:17" x14ac:dyDescent="0.2">
      <c r="E1490" s="2" t="s">
        <v>21</v>
      </c>
      <c r="F1490" s="2" t="s">
        <v>704</v>
      </c>
      <c r="K1490" s="2"/>
      <c r="N1490" s="2"/>
      <c r="O1490" s="2"/>
      <c r="Q1490" s="2"/>
    </row>
    <row r="1491" spans="2:17" x14ac:dyDescent="0.2">
      <c r="E1491" s="2" t="s">
        <v>2</v>
      </c>
      <c r="F1491" s="2" t="s">
        <v>1315</v>
      </c>
      <c r="K1491" s="2"/>
      <c r="N1491" s="2"/>
      <c r="O1491" s="2"/>
      <c r="Q1491" s="2"/>
    </row>
    <row r="1492" spans="2:17" x14ac:dyDescent="0.2">
      <c r="E1492" s="2" t="s">
        <v>2</v>
      </c>
      <c r="F1492" s="2" t="s">
        <v>701</v>
      </c>
      <c r="K1492" s="2"/>
      <c r="N1492" s="2"/>
      <c r="O1492" s="2"/>
      <c r="Q1492" s="2"/>
    </row>
    <row r="1493" spans="2:17" x14ac:dyDescent="0.2">
      <c r="E1493" s="2" t="s">
        <v>12</v>
      </c>
      <c r="F1493" s="2" t="s">
        <v>1317</v>
      </c>
      <c r="K1493" s="2"/>
      <c r="N1493" s="2"/>
      <c r="O1493" s="2"/>
      <c r="Q1493" s="2"/>
    </row>
    <row r="1494" spans="2:17" x14ac:dyDescent="0.2">
      <c r="E1494" s="2"/>
      <c r="F1494" s="2"/>
      <c r="K1494" s="2"/>
      <c r="N1494" s="2"/>
      <c r="O1494" s="2"/>
      <c r="Q1494" s="2"/>
    </row>
    <row r="1495" spans="2:17" x14ac:dyDescent="0.2">
      <c r="B1495">
        <v>27</v>
      </c>
      <c r="E1495" s="2" t="s">
        <v>21</v>
      </c>
      <c r="F1495" s="2" t="s">
        <v>1321</v>
      </c>
      <c r="K1495" s="2"/>
      <c r="N1495" s="2"/>
      <c r="O1495" s="2"/>
      <c r="Q1495" s="2"/>
    </row>
    <row r="1496" spans="2:17" x14ac:dyDescent="0.2">
      <c r="E1496" s="2" t="s">
        <v>2</v>
      </c>
      <c r="F1496" s="2" t="s">
        <v>1322</v>
      </c>
      <c r="K1496" s="2"/>
      <c r="N1496" s="2"/>
      <c r="O1496" s="2"/>
      <c r="Q1496" s="2"/>
    </row>
    <row r="1497" spans="2:17" x14ac:dyDescent="0.2">
      <c r="E1497" s="2" t="s">
        <v>2</v>
      </c>
      <c r="F1497" s="2" t="s">
        <v>1323</v>
      </c>
      <c r="K1497" s="2"/>
      <c r="N1497" s="2"/>
      <c r="O1497" s="2"/>
      <c r="Q1497" s="2"/>
    </row>
    <row r="1498" spans="2:17" x14ac:dyDescent="0.2">
      <c r="E1498" s="2" t="s">
        <v>12</v>
      </c>
      <c r="F1498" s="2" t="s">
        <v>1324</v>
      </c>
      <c r="K1498" s="2"/>
      <c r="N1498" s="2"/>
      <c r="O1498" s="2"/>
      <c r="Q1498" s="2"/>
    </row>
    <row r="1499" spans="2:17" x14ac:dyDescent="0.2">
      <c r="E1499" s="2"/>
      <c r="F1499" s="2"/>
      <c r="K1499" s="2"/>
      <c r="N1499" s="2"/>
      <c r="O1499" s="2"/>
      <c r="Q1499" s="2"/>
    </row>
    <row r="1500" spans="2:17" x14ac:dyDescent="0.2">
      <c r="B1500">
        <v>28</v>
      </c>
      <c r="E1500" s="2" t="s">
        <v>21</v>
      </c>
      <c r="F1500" s="2" t="s">
        <v>1320</v>
      </c>
      <c r="K1500" s="2"/>
      <c r="N1500" s="2"/>
      <c r="O1500" s="2"/>
      <c r="Q1500" s="2"/>
    </row>
    <row r="1501" spans="2:17" x14ac:dyDescent="0.2">
      <c r="E1501" s="2" t="s">
        <v>2</v>
      </c>
      <c r="F1501" s="2" t="s">
        <v>1319</v>
      </c>
      <c r="K1501" s="2"/>
      <c r="N1501" s="2"/>
      <c r="O1501" s="2"/>
      <c r="Q1501" s="2"/>
    </row>
    <row r="1502" spans="2:17" x14ac:dyDescent="0.2">
      <c r="E1502" s="2" t="s">
        <v>2</v>
      </c>
      <c r="F1502" s="2" t="s">
        <v>701</v>
      </c>
      <c r="K1502" s="2"/>
      <c r="N1502" s="2"/>
      <c r="O1502" s="2"/>
      <c r="Q1502" s="2"/>
    </row>
    <row r="1503" spans="2:17" x14ac:dyDescent="0.2">
      <c r="E1503" s="2" t="s">
        <v>12</v>
      </c>
      <c r="F1503" s="2" t="s">
        <v>1326</v>
      </c>
      <c r="K1503" s="2"/>
      <c r="N1503" s="2"/>
      <c r="O1503" s="2"/>
      <c r="Q1503" s="2"/>
    </row>
    <row r="1504" spans="2:17" x14ac:dyDescent="0.2">
      <c r="E1504" s="2"/>
      <c r="F1504" s="2"/>
      <c r="K1504" s="2"/>
      <c r="N1504" s="2"/>
      <c r="O1504" s="2"/>
      <c r="Q1504" s="2"/>
    </row>
    <row r="1505" spans="2:17" x14ac:dyDescent="0.2">
      <c r="B1505">
        <v>29</v>
      </c>
      <c r="E1505" s="2" t="s">
        <v>21</v>
      </c>
      <c r="F1505" s="2" t="s">
        <v>1343</v>
      </c>
      <c r="K1505" s="2"/>
      <c r="N1505" s="2"/>
      <c r="O1505" s="2"/>
      <c r="Q1505" s="2" t="s">
        <v>1336</v>
      </c>
    </row>
    <row r="1506" spans="2:17" x14ac:dyDescent="0.2">
      <c r="E1506" s="2" t="s">
        <v>2</v>
      </c>
      <c r="F1506" s="2" t="s">
        <v>1327</v>
      </c>
      <c r="K1506" s="2"/>
      <c r="N1506" s="2"/>
      <c r="O1506" s="2"/>
      <c r="Q1506" s="2" t="s">
        <v>1337</v>
      </c>
    </row>
    <row r="1507" spans="2:17" x14ac:dyDescent="0.2">
      <c r="E1507" s="2" t="s">
        <v>2</v>
      </c>
      <c r="F1507" s="2" t="s">
        <v>373</v>
      </c>
      <c r="K1507" s="2"/>
      <c r="N1507" s="2"/>
      <c r="O1507" s="2"/>
      <c r="Q1507" s="2" t="s">
        <v>1338</v>
      </c>
    </row>
    <row r="1508" spans="2:17" x14ac:dyDescent="0.2">
      <c r="E1508" s="2" t="s">
        <v>12</v>
      </c>
      <c r="F1508" s="2" t="s">
        <v>1329</v>
      </c>
      <c r="K1508" s="2"/>
      <c r="N1508" s="2"/>
      <c r="O1508" s="2"/>
      <c r="Q1508" s="2" t="s">
        <v>1339</v>
      </c>
    </row>
    <row r="1509" spans="2:17" x14ac:dyDescent="0.2">
      <c r="E1509" s="2"/>
      <c r="F1509" s="2"/>
      <c r="K1509" s="2"/>
      <c r="N1509" s="2"/>
      <c r="O1509" s="2"/>
      <c r="Q1509" s="2" t="s">
        <v>1340</v>
      </c>
    </row>
    <row r="1510" spans="2:17" x14ac:dyDescent="0.2">
      <c r="B1510">
        <v>30</v>
      </c>
      <c r="C1510">
        <v>12</v>
      </c>
      <c r="D1510">
        <v>11</v>
      </c>
      <c r="E1510" s="2" t="s">
        <v>21</v>
      </c>
      <c r="F1510" s="2" t="s">
        <v>1330</v>
      </c>
      <c r="K1510" s="2"/>
      <c r="N1510" s="2"/>
      <c r="O1510" s="2"/>
      <c r="Q1510" s="2"/>
    </row>
    <row r="1511" spans="2:17" x14ac:dyDescent="0.2">
      <c r="E1511" s="2" t="s">
        <v>21</v>
      </c>
      <c r="F1511" s="2" t="s">
        <v>1334</v>
      </c>
      <c r="K1511" s="2"/>
      <c r="N1511" s="2"/>
      <c r="O1511" s="2"/>
      <c r="Q1511" s="2" t="s">
        <v>1331</v>
      </c>
    </row>
    <row r="1512" spans="2:17" x14ac:dyDescent="0.2">
      <c r="E1512" s="2" t="s">
        <v>15</v>
      </c>
      <c r="F1512" s="2" t="s">
        <v>1335</v>
      </c>
      <c r="K1512" s="2"/>
      <c r="N1512" s="2"/>
      <c r="O1512" s="2"/>
      <c r="Q1512" s="2" t="s">
        <v>1332</v>
      </c>
    </row>
    <row r="1513" spans="2:17" x14ac:dyDescent="0.2">
      <c r="E1513" s="2" t="s">
        <v>15</v>
      </c>
      <c r="F1513" s="2" t="s">
        <v>1345</v>
      </c>
      <c r="K1513" s="2"/>
      <c r="N1513" s="2"/>
      <c r="O1513" s="2"/>
      <c r="Q1513" s="2" t="s">
        <v>1333</v>
      </c>
    </row>
    <row r="1514" spans="2:17" x14ac:dyDescent="0.2">
      <c r="E1514" s="2"/>
      <c r="F1514" s="2"/>
      <c r="K1514" s="2"/>
      <c r="N1514" s="2"/>
      <c r="O1514" s="2"/>
      <c r="Q1514" s="2"/>
    </row>
    <row r="1515" spans="2:17" x14ac:dyDescent="0.2">
      <c r="B1515">
        <v>31</v>
      </c>
      <c r="E1515" s="2" t="s">
        <v>21</v>
      </c>
      <c r="F1515" s="2" t="s">
        <v>1346</v>
      </c>
      <c r="K1515" s="2"/>
      <c r="N1515" s="2"/>
      <c r="O1515" s="2"/>
      <c r="Q1515" s="2"/>
    </row>
    <row r="1516" spans="2:17" x14ac:dyDescent="0.2">
      <c r="E1516" s="2" t="s">
        <v>2</v>
      </c>
      <c r="F1516" s="2" t="s">
        <v>1347</v>
      </c>
      <c r="K1516" s="2"/>
      <c r="N1516" s="2"/>
      <c r="O1516" s="2"/>
      <c r="Q1516" s="2"/>
    </row>
    <row r="1517" spans="2:17" x14ac:dyDescent="0.2">
      <c r="E1517" s="2" t="s">
        <v>2</v>
      </c>
      <c r="F1517" s="2" t="s">
        <v>786</v>
      </c>
      <c r="K1517" s="2"/>
      <c r="N1517" s="2"/>
      <c r="O1517" s="2"/>
      <c r="Q1517" s="2" t="s">
        <v>1348</v>
      </c>
    </row>
    <row r="1518" spans="2:17" x14ac:dyDescent="0.2">
      <c r="E1518" s="2" t="s">
        <v>12</v>
      </c>
      <c r="F1518" s="2" t="s">
        <v>1350</v>
      </c>
      <c r="K1518" s="2"/>
      <c r="N1518" s="2"/>
      <c r="O1518" s="2"/>
      <c r="Q1518" s="2"/>
    </row>
    <row r="1519" spans="2:17" x14ac:dyDescent="0.2">
      <c r="E1519" s="2"/>
      <c r="F1519" s="2"/>
      <c r="K1519" s="2"/>
      <c r="N1519" s="2"/>
      <c r="O1519" s="2"/>
      <c r="Q1519" s="2"/>
    </row>
    <row r="1520" spans="2:17" x14ac:dyDescent="0.2">
      <c r="B1520">
        <v>1</v>
      </c>
      <c r="C1520">
        <v>1</v>
      </c>
      <c r="D1520">
        <v>12</v>
      </c>
      <c r="E1520" s="2" t="s">
        <v>21</v>
      </c>
      <c r="F1520" s="2" t="s">
        <v>701</v>
      </c>
      <c r="K1520" s="2"/>
      <c r="N1520" s="2"/>
      <c r="O1520" s="2"/>
      <c r="Q1520" s="2"/>
    </row>
    <row r="1521" spans="2:17" x14ac:dyDescent="0.2">
      <c r="E1521" s="2" t="s">
        <v>2</v>
      </c>
      <c r="F1521" s="2" t="s">
        <v>786</v>
      </c>
      <c r="K1521" s="2"/>
      <c r="N1521" s="2"/>
      <c r="O1521" s="2"/>
      <c r="Q1521" s="2"/>
    </row>
    <row r="1522" spans="2:17" x14ac:dyDescent="0.2">
      <c r="E1522" s="2" t="s">
        <v>2</v>
      </c>
      <c r="F1522" s="2" t="s">
        <v>373</v>
      </c>
      <c r="K1522" s="2"/>
      <c r="N1522" s="2"/>
      <c r="O1522" s="2"/>
      <c r="Q1522" s="2"/>
    </row>
    <row r="1523" spans="2:17" x14ac:dyDescent="0.2">
      <c r="E1523" s="2" t="s">
        <v>12</v>
      </c>
      <c r="F1523" s="2" t="s">
        <v>1357</v>
      </c>
      <c r="K1523" s="2"/>
      <c r="L1523" t="s">
        <v>1362</v>
      </c>
      <c r="N1523" s="2"/>
      <c r="O1523" s="2"/>
      <c r="Q1523" s="2"/>
    </row>
    <row r="1524" spans="2:17" x14ac:dyDescent="0.2">
      <c r="E1524" s="2"/>
      <c r="F1524" s="2"/>
      <c r="K1524" s="2"/>
      <c r="N1524" s="2"/>
      <c r="O1524" s="2"/>
      <c r="Q1524" s="2"/>
    </row>
    <row r="1525" spans="2:17" x14ac:dyDescent="0.2">
      <c r="B1525">
        <v>2</v>
      </c>
      <c r="E1525" s="2" t="s">
        <v>21</v>
      </c>
      <c r="F1525" s="2" t="s">
        <v>441</v>
      </c>
      <c r="K1525" s="2"/>
      <c r="N1525" s="2"/>
      <c r="O1525" s="2"/>
      <c r="Q1525" s="2"/>
    </row>
    <row r="1526" spans="2:17" x14ac:dyDescent="0.2">
      <c r="E1526" s="2" t="s">
        <v>2</v>
      </c>
      <c r="F1526" s="2" t="s">
        <v>796</v>
      </c>
      <c r="K1526" s="2"/>
      <c r="N1526" s="2"/>
      <c r="O1526" s="2"/>
      <c r="Q1526" s="2"/>
    </row>
    <row r="1527" spans="2:17" x14ac:dyDescent="0.2">
      <c r="E1527" s="2" t="s">
        <v>2</v>
      </c>
      <c r="F1527" s="2" t="s">
        <v>1358</v>
      </c>
      <c r="K1527" s="2"/>
      <c r="N1527" s="2"/>
      <c r="O1527" s="2"/>
      <c r="Q1527" s="2"/>
    </row>
    <row r="1528" spans="2:17" x14ac:dyDescent="0.2">
      <c r="E1528" s="2" t="s">
        <v>12</v>
      </c>
      <c r="F1528" s="2" t="s">
        <v>831</v>
      </c>
      <c r="K1528" s="2"/>
      <c r="N1528" s="2"/>
      <c r="O1528" s="2"/>
      <c r="Q1528" s="2"/>
    </row>
    <row r="1529" spans="2:17" x14ac:dyDescent="0.2">
      <c r="E1529" s="2"/>
      <c r="F1529" s="2"/>
      <c r="K1529" s="2"/>
      <c r="N1529" s="2"/>
      <c r="O1529" s="2"/>
      <c r="Q1529" s="2"/>
    </row>
    <row r="1530" spans="2:17" x14ac:dyDescent="0.2">
      <c r="B1530">
        <v>3</v>
      </c>
      <c r="E1530" s="2" t="s">
        <v>21</v>
      </c>
      <c r="F1530" s="2" t="s">
        <v>1363</v>
      </c>
      <c r="K1530" s="2"/>
      <c r="N1530" s="2"/>
      <c r="O1530" s="2"/>
      <c r="Q1530" s="2"/>
    </row>
    <row r="1531" spans="2:17" x14ac:dyDescent="0.2">
      <c r="E1531" s="2" t="s">
        <v>2</v>
      </c>
      <c r="F1531" s="2" t="s">
        <v>701</v>
      </c>
      <c r="K1531" s="2"/>
      <c r="N1531" s="2"/>
      <c r="O1531" s="2"/>
      <c r="Q1531" s="2"/>
    </row>
    <row r="1532" spans="2:17" x14ac:dyDescent="0.2">
      <c r="E1532" s="2" t="s">
        <v>2</v>
      </c>
      <c r="F1532" s="2" t="s">
        <v>786</v>
      </c>
      <c r="K1532" s="2"/>
      <c r="N1532" s="2"/>
      <c r="O1532" s="2"/>
      <c r="Q1532" s="2"/>
    </row>
    <row r="1533" spans="2:17" x14ac:dyDescent="0.2">
      <c r="E1533" s="2" t="s">
        <v>12</v>
      </c>
      <c r="F1533" s="2" t="s">
        <v>1364</v>
      </c>
      <c r="K1533" s="2"/>
      <c r="N1533" s="2"/>
      <c r="O1533" s="2"/>
      <c r="Q1533" s="2"/>
    </row>
    <row r="1534" spans="2:17" x14ac:dyDescent="0.2">
      <c r="E1534" s="2"/>
      <c r="F1534" s="2"/>
      <c r="K1534" s="2"/>
      <c r="N1534" s="2"/>
      <c r="O1534" s="2"/>
      <c r="Q1534" s="2"/>
    </row>
    <row r="1535" spans="2:17" x14ac:dyDescent="0.2">
      <c r="B1535">
        <v>4</v>
      </c>
      <c r="E1535" s="2" t="s">
        <v>21</v>
      </c>
      <c r="F1535" s="2" t="s">
        <v>1365</v>
      </c>
      <c r="K1535" s="2"/>
      <c r="N1535" s="2"/>
      <c r="O1535" s="2"/>
      <c r="Q1535" s="2"/>
    </row>
    <row r="1536" spans="2:17" x14ac:dyDescent="0.2">
      <c r="E1536" s="2" t="s">
        <v>2</v>
      </c>
      <c r="F1536" s="2" t="s">
        <v>796</v>
      </c>
      <c r="K1536" s="2"/>
      <c r="N1536" s="2"/>
      <c r="O1536" s="2"/>
      <c r="Q1536" s="2"/>
    </row>
    <row r="1537" spans="2:17" x14ac:dyDescent="0.2">
      <c r="E1537" s="2" t="s">
        <v>15</v>
      </c>
      <c r="F1537" s="2" t="s">
        <v>841</v>
      </c>
      <c r="K1537" s="2"/>
      <c r="N1537" s="2"/>
      <c r="O1537" s="2"/>
      <c r="Q1537" s="2"/>
    </row>
    <row r="1538" spans="2:17" x14ac:dyDescent="0.2">
      <c r="E1538" s="2" t="s">
        <v>18</v>
      </c>
      <c r="F1538" s="2" t="s">
        <v>1369</v>
      </c>
      <c r="K1538" s="2"/>
      <c r="N1538" s="2"/>
      <c r="O1538" s="2"/>
      <c r="Q1538" s="2"/>
    </row>
    <row r="1539" spans="2:17" x14ac:dyDescent="0.2">
      <c r="E1539" s="2"/>
      <c r="F1539" s="2"/>
      <c r="K1539" s="2"/>
      <c r="N1539" s="2"/>
      <c r="O1539" s="2"/>
      <c r="Q1539" s="2"/>
    </row>
    <row r="1540" spans="2:17" ht="26.25" x14ac:dyDescent="0.4">
      <c r="B1540">
        <v>5</v>
      </c>
      <c r="E1540" s="2" t="s">
        <v>0</v>
      </c>
      <c r="F1540" s="2" t="s">
        <v>1372</v>
      </c>
      <c r="H1540" s="7" t="s">
        <v>1388</v>
      </c>
      <c r="K1540" s="2"/>
      <c r="N1540" s="2"/>
      <c r="O1540" s="2"/>
      <c r="Q1540" s="2"/>
    </row>
    <row r="1541" spans="2:17" x14ac:dyDescent="0.2">
      <c r="E1541" s="2" t="s">
        <v>2</v>
      </c>
      <c r="F1541" s="2" t="s">
        <v>786</v>
      </c>
      <c r="K1541" s="2"/>
      <c r="N1541" s="2"/>
      <c r="O1541" s="2"/>
      <c r="Q1541" s="2"/>
    </row>
    <row r="1542" spans="2:17" x14ac:dyDescent="0.2">
      <c r="E1542" s="2" t="s">
        <v>2</v>
      </c>
      <c r="F1542" s="2" t="s">
        <v>1373</v>
      </c>
      <c r="K1542" s="2"/>
      <c r="N1542" s="2"/>
      <c r="O1542" s="2"/>
      <c r="Q1542" s="2"/>
    </row>
    <row r="1543" spans="2:17" x14ac:dyDescent="0.2">
      <c r="E1543" s="2" t="s">
        <v>12</v>
      </c>
      <c r="F1543" s="2" t="s">
        <v>1381</v>
      </c>
      <c r="K1543" s="2"/>
      <c r="N1543" s="2"/>
      <c r="O1543" s="2"/>
      <c r="Q1543" s="2"/>
    </row>
    <row r="1544" spans="2:17" x14ac:dyDescent="0.2">
      <c r="E1544" s="2"/>
      <c r="F1544" s="2"/>
      <c r="K1544" s="2"/>
      <c r="N1544" s="2"/>
      <c r="O1544" s="2"/>
      <c r="Q1544" s="2"/>
    </row>
    <row r="1545" spans="2:17" x14ac:dyDescent="0.2">
      <c r="B1545">
        <v>6</v>
      </c>
      <c r="E1545" s="2" t="s">
        <v>0</v>
      </c>
      <c r="F1545" s="2" t="s">
        <v>20</v>
      </c>
      <c r="K1545" s="2"/>
      <c r="N1545" s="2"/>
      <c r="O1545" s="2"/>
      <c r="Q1545" s="2"/>
    </row>
    <row r="1546" spans="2:17" x14ac:dyDescent="0.2">
      <c r="E1546" s="2" t="s">
        <v>15</v>
      </c>
      <c r="F1546" s="2" t="s">
        <v>1386</v>
      </c>
      <c r="H1546" t="s">
        <v>1384</v>
      </c>
      <c r="K1546" s="2"/>
      <c r="N1546" s="2"/>
      <c r="O1546" s="2"/>
      <c r="Q1546" s="2"/>
    </row>
    <row r="1547" spans="2:17" x14ac:dyDescent="0.2">
      <c r="E1547" s="2" t="s">
        <v>2</v>
      </c>
      <c r="F1547" s="2" t="s">
        <v>1387</v>
      </c>
      <c r="K1547" s="2"/>
      <c r="N1547" s="2"/>
      <c r="O1547" s="2"/>
      <c r="Q1547" s="2"/>
    </row>
    <row r="1548" spans="2:17" x14ac:dyDescent="0.2">
      <c r="E1548" s="2" t="s">
        <v>12</v>
      </c>
      <c r="F1548" s="2" t="s">
        <v>1385</v>
      </c>
      <c r="K1548" s="2"/>
      <c r="N1548" s="2"/>
      <c r="O1548" s="2"/>
      <c r="Q1548" s="2"/>
    </row>
    <row r="1549" spans="2:17" x14ac:dyDescent="0.2">
      <c r="E1549" s="2"/>
      <c r="F1549" s="2"/>
      <c r="K1549" s="2"/>
      <c r="N1549" s="2"/>
      <c r="O1549" s="2"/>
      <c r="Q1549" s="2"/>
    </row>
    <row r="1550" spans="2:17" s="8" customFormat="1" x14ac:dyDescent="0.2">
      <c r="B1550" s="8" t="s">
        <v>1389</v>
      </c>
      <c r="E1550" s="6"/>
      <c r="F1550" s="6"/>
      <c r="K1550" s="6"/>
      <c r="N1550" s="6"/>
      <c r="O1550" s="6"/>
      <c r="Q1550" s="6"/>
    </row>
    <row r="1551" spans="2:17" x14ac:dyDescent="0.2">
      <c r="E1551" s="2"/>
      <c r="F1551" s="2"/>
      <c r="K1551" s="2"/>
      <c r="N1551" s="2"/>
      <c r="O1551" s="2"/>
      <c r="Q1551" s="2"/>
    </row>
    <row r="1552" spans="2:17" x14ac:dyDescent="0.2">
      <c r="E1552" s="2"/>
      <c r="F1552" s="2"/>
      <c r="K1552" s="2"/>
      <c r="N1552" s="2"/>
      <c r="O1552" s="2"/>
      <c r="Q1552" s="2"/>
    </row>
    <row r="1553" spans="2:17" x14ac:dyDescent="0.2">
      <c r="E1553" s="2"/>
      <c r="F1553" s="2"/>
      <c r="K1553" s="2"/>
      <c r="N1553" s="2"/>
      <c r="O1553" s="2"/>
      <c r="Q1553" s="2"/>
    </row>
    <row r="1554" spans="2:17" x14ac:dyDescent="0.2">
      <c r="E1554" s="2"/>
      <c r="F1554" s="2"/>
      <c r="K1554" s="2"/>
      <c r="N1554" s="2"/>
      <c r="O1554" s="2"/>
      <c r="Q1554" s="2"/>
    </row>
    <row r="1555" spans="2:17" x14ac:dyDescent="0.2">
      <c r="E1555" s="2"/>
      <c r="F1555" s="2"/>
      <c r="K1555" s="2"/>
      <c r="N1555" s="2"/>
      <c r="O1555" s="2"/>
      <c r="P1555" t="s">
        <v>1401</v>
      </c>
      <c r="Q1555" s="2"/>
    </row>
    <row r="1556" spans="2:17" x14ac:dyDescent="0.2">
      <c r="B1556">
        <v>31</v>
      </c>
      <c r="C1556">
        <v>8</v>
      </c>
      <c r="D1556">
        <v>12</v>
      </c>
      <c r="E1556" s="2" t="s">
        <v>21</v>
      </c>
      <c r="F1556" s="2"/>
      <c r="K1556" s="2"/>
      <c r="N1556" s="2"/>
      <c r="O1556" s="2"/>
      <c r="Q1556" s="2"/>
    </row>
    <row r="1557" spans="2:17" x14ac:dyDescent="0.2">
      <c r="E1557" s="2" t="s">
        <v>2</v>
      </c>
      <c r="F1557" s="2"/>
      <c r="K1557" s="2"/>
      <c r="N1557" s="2"/>
      <c r="O1557" s="2"/>
      <c r="Q1557" s="2"/>
    </row>
    <row r="1558" spans="2:17" x14ac:dyDescent="0.2">
      <c r="E1558" s="2" t="s">
        <v>2</v>
      </c>
      <c r="F1558" s="2"/>
      <c r="K1558" s="2"/>
      <c r="N1558" s="2"/>
      <c r="O1558" s="2"/>
      <c r="Q1558" s="2"/>
    </row>
    <row r="1559" spans="2:17" x14ac:dyDescent="0.2">
      <c r="E1559" s="2" t="s">
        <v>12</v>
      </c>
      <c r="F1559" s="2" t="s">
        <v>1390</v>
      </c>
      <c r="K1559" s="2"/>
      <c r="N1559" s="2"/>
      <c r="O1559" s="2"/>
      <c r="Q1559" s="2"/>
    </row>
    <row r="1560" spans="2:17" x14ac:dyDescent="0.2">
      <c r="E1560" s="2"/>
      <c r="F1560" s="2"/>
      <c r="K1560" s="2"/>
      <c r="N1560" s="2"/>
      <c r="O1560" s="2"/>
      <c r="Q1560" s="2"/>
    </row>
    <row r="1561" spans="2:17" x14ac:dyDescent="0.2">
      <c r="B1561">
        <v>1</v>
      </c>
      <c r="C1561">
        <v>9</v>
      </c>
      <c r="D1561">
        <v>12</v>
      </c>
      <c r="E1561" s="2" t="s">
        <v>21</v>
      </c>
      <c r="F1561" s="2" t="s">
        <v>1392</v>
      </c>
      <c r="K1561" s="2"/>
      <c r="L1561" t="s">
        <v>1395</v>
      </c>
      <c r="N1561" s="2"/>
      <c r="O1561" s="2"/>
      <c r="Q1561" s="2"/>
    </row>
    <row r="1562" spans="2:17" x14ac:dyDescent="0.2">
      <c r="B1562" t="s">
        <v>1428</v>
      </c>
      <c r="E1562" s="2" t="s">
        <v>2</v>
      </c>
      <c r="F1562" s="2" t="s">
        <v>1397</v>
      </c>
      <c r="K1562" s="2"/>
      <c r="N1562" s="2"/>
      <c r="O1562" s="2"/>
      <c r="Q1562" s="2"/>
    </row>
    <row r="1563" spans="2:17" x14ac:dyDescent="0.2">
      <c r="E1563" s="2" t="s">
        <v>2</v>
      </c>
      <c r="F1563" s="2" t="s">
        <v>1398</v>
      </c>
      <c r="K1563" s="2"/>
      <c r="L1563" t="s">
        <v>1396</v>
      </c>
      <c r="N1563" s="2"/>
      <c r="O1563" s="2"/>
      <c r="Q1563" s="2"/>
    </row>
    <row r="1564" spans="2:17" x14ac:dyDescent="0.2">
      <c r="E1564" s="2" t="s">
        <v>12</v>
      </c>
      <c r="F1564" s="2" t="s">
        <v>1399</v>
      </c>
      <c r="K1564" s="2"/>
      <c r="N1564" s="2"/>
      <c r="O1564" s="2"/>
      <c r="Q1564" s="2"/>
    </row>
    <row r="1565" spans="2:17" x14ac:dyDescent="0.2">
      <c r="E1565" s="2"/>
      <c r="F1565" s="2"/>
      <c r="K1565" s="2"/>
      <c r="N1565" s="2"/>
      <c r="O1565" s="2"/>
      <c r="Q1565" s="2"/>
    </row>
    <row r="1566" spans="2:17" x14ac:dyDescent="0.2">
      <c r="B1566">
        <v>2</v>
      </c>
      <c r="C1566">
        <v>9</v>
      </c>
      <c r="D1566">
        <v>12</v>
      </c>
      <c r="E1566" s="2" t="s">
        <v>21</v>
      </c>
      <c r="F1566" s="2" t="s">
        <v>1409</v>
      </c>
      <c r="K1566" s="2"/>
      <c r="L1566" t="s">
        <v>1407</v>
      </c>
      <c r="N1566" s="2"/>
      <c r="O1566" s="2"/>
      <c r="Q1566" s="2"/>
    </row>
    <row r="1567" spans="2:17" x14ac:dyDescent="0.2">
      <c r="B1567" t="s">
        <v>1429</v>
      </c>
      <c r="E1567" s="2" t="s">
        <v>2</v>
      </c>
      <c r="F1567" s="2" t="s">
        <v>1410</v>
      </c>
      <c r="K1567" s="2"/>
      <c r="L1567" t="s">
        <v>1408</v>
      </c>
      <c r="N1567" s="2"/>
      <c r="O1567" s="2"/>
      <c r="Q1567" s="2"/>
    </row>
    <row r="1568" spans="2:17" x14ac:dyDescent="0.2">
      <c r="E1568" s="2" t="s">
        <v>2</v>
      </c>
      <c r="F1568" s="2" t="s">
        <v>1411</v>
      </c>
      <c r="K1568" s="2"/>
      <c r="N1568" s="2"/>
      <c r="O1568" s="2"/>
      <c r="Q1568" s="2"/>
    </row>
    <row r="1569" spans="2:17" x14ac:dyDescent="0.2">
      <c r="E1569" s="2" t="s">
        <v>12</v>
      </c>
      <c r="F1569" s="2" t="s">
        <v>1412</v>
      </c>
      <c r="K1569" s="2"/>
      <c r="N1569" s="2"/>
      <c r="O1569" s="2"/>
      <c r="Q1569" s="2"/>
    </row>
    <row r="1570" spans="2:17" x14ac:dyDescent="0.2">
      <c r="E1570" s="2"/>
      <c r="F1570" s="2"/>
      <c r="K1570" s="2"/>
      <c r="N1570" s="2"/>
      <c r="O1570" s="2"/>
      <c r="Q1570" s="2"/>
    </row>
    <row r="1571" spans="2:17" x14ac:dyDescent="0.2">
      <c r="B1571">
        <v>3</v>
      </c>
      <c r="E1571" s="2" t="s">
        <v>0</v>
      </c>
      <c r="F1571" s="2" t="s">
        <v>1438</v>
      </c>
      <c r="K1571" s="2"/>
      <c r="N1571" s="2"/>
      <c r="O1571" s="2"/>
      <c r="Q1571" s="2"/>
    </row>
    <row r="1572" spans="2:17" x14ac:dyDescent="0.2">
      <c r="B1572" t="s">
        <v>1430</v>
      </c>
      <c r="E1572" s="2" t="s">
        <v>15</v>
      </c>
      <c r="F1572" s="2" t="s">
        <v>1439</v>
      </c>
      <c r="K1572" s="2"/>
      <c r="N1572" s="2"/>
      <c r="O1572" s="2"/>
      <c r="Q1572" s="2"/>
    </row>
    <row r="1573" spans="2:17" x14ac:dyDescent="0.2">
      <c r="E1573" s="2" t="s">
        <v>15</v>
      </c>
      <c r="F1573" s="2" t="s">
        <v>1436</v>
      </c>
      <c r="K1573" s="2"/>
      <c r="N1573" s="2"/>
      <c r="O1573" s="2"/>
      <c r="Q1573" s="2"/>
    </row>
    <row r="1574" spans="2:17" x14ac:dyDescent="0.2">
      <c r="E1574" s="2" t="s">
        <v>18</v>
      </c>
      <c r="F1574" s="2" t="s">
        <v>1437</v>
      </c>
      <c r="K1574" s="2"/>
      <c r="N1574" s="2"/>
      <c r="O1574" s="2"/>
      <c r="Q1574" s="2"/>
    </row>
    <row r="1575" spans="2:17" x14ac:dyDescent="0.2">
      <c r="E1575" s="2"/>
      <c r="F1575" s="2"/>
      <c r="K1575" s="2"/>
      <c r="N1575" s="2"/>
      <c r="O1575" s="2"/>
      <c r="Q1575" s="2"/>
    </row>
    <row r="1576" spans="2:17" x14ac:dyDescent="0.2">
      <c r="B1576">
        <v>4</v>
      </c>
      <c r="E1576" s="2" t="s">
        <v>21</v>
      </c>
      <c r="F1576" s="2" t="s">
        <v>1432</v>
      </c>
      <c r="K1576" s="2"/>
      <c r="N1576" s="2"/>
      <c r="O1576" s="2"/>
      <c r="Q1576" s="2"/>
    </row>
    <row r="1577" spans="2:17" x14ac:dyDescent="0.2">
      <c r="B1577" t="s">
        <v>1431</v>
      </c>
      <c r="E1577" s="2" t="s">
        <v>2</v>
      </c>
      <c r="F1577" s="2" t="s">
        <v>1433</v>
      </c>
      <c r="K1577" s="2"/>
      <c r="N1577" s="2"/>
      <c r="O1577" s="2"/>
      <c r="Q1577" s="2"/>
    </row>
    <row r="1578" spans="2:17" x14ac:dyDescent="0.2">
      <c r="E1578" s="2" t="s">
        <v>2</v>
      </c>
      <c r="F1578" s="2" t="s">
        <v>1434</v>
      </c>
      <c r="K1578" s="2"/>
      <c r="N1578" s="2"/>
      <c r="O1578" s="2"/>
      <c r="Q1578" s="2"/>
    </row>
    <row r="1579" spans="2:17" x14ac:dyDescent="0.2">
      <c r="E1579" s="2" t="s">
        <v>12</v>
      </c>
      <c r="F1579" s="2" t="s">
        <v>1435</v>
      </c>
      <c r="K1579" s="2"/>
      <c r="N1579" s="2"/>
      <c r="O1579" s="2"/>
      <c r="Q1579" s="2"/>
    </row>
    <row r="1580" spans="2:17" x14ac:dyDescent="0.2">
      <c r="E1580" s="2"/>
      <c r="F1580" s="2"/>
      <c r="K1580" s="2"/>
      <c r="N1580" s="2"/>
      <c r="O1580" s="2"/>
      <c r="Q1580" s="2"/>
    </row>
    <row r="1581" spans="2:17" x14ac:dyDescent="0.2">
      <c r="E1581" s="2" t="s">
        <v>21</v>
      </c>
      <c r="F1581" s="2" t="s">
        <v>1420</v>
      </c>
      <c r="K1581" s="2"/>
      <c r="N1581" s="2"/>
      <c r="O1581" s="2"/>
      <c r="Q1581" s="2"/>
    </row>
    <row r="1582" spans="2:17" x14ac:dyDescent="0.2">
      <c r="B1582">
        <v>5</v>
      </c>
      <c r="E1582" s="2" t="s">
        <v>21</v>
      </c>
      <c r="F1582" s="2" t="s">
        <v>1421</v>
      </c>
      <c r="K1582" s="2"/>
      <c r="N1582" s="2"/>
      <c r="O1582" s="2"/>
      <c r="Q1582" s="2"/>
    </row>
    <row r="1583" spans="2:17" x14ac:dyDescent="0.2">
      <c r="B1583" t="s">
        <v>878</v>
      </c>
      <c r="E1583" s="2" t="s">
        <v>2</v>
      </c>
      <c r="F1583" s="2" t="s">
        <v>1422</v>
      </c>
      <c r="K1583" s="2"/>
      <c r="N1583" s="2"/>
      <c r="O1583" s="2"/>
      <c r="Q1583" s="2"/>
    </row>
    <row r="1584" spans="2:17" x14ac:dyDescent="0.2">
      <c r="E1584" s="2" t="s">
        <v>2</v>
      </c>
      <c r="F1584" s="2" t="s">
        <v>1423</v>
      </c>
      <c r="K1584" s="2"/>
      <c r="N1584" s="2"/>
      <c r="O1584" s="2"/>
      <c r="Q1584" s="2"/>
    </row>
    <row r="1585" spans="2:17" x14ac:dyDescent="0.2">
      <c r="E1585" s="2" t="s">
        <v>12</v>
      </c>
      <c r="F1585" s="2" t="s">
        <v>1425</v>
      </c>
      <c r="K1585" s="2"/>
      <c r="N1585" s="2"/>
      <c r="O1585" s="2" t="s">
        <v>1424</v>
      </c>
      <c r="Q1585" s="2" t="s">
        <v>1426</v>
      </c>
    </row>
    <row r="1586" spans="2:17" x14ac:dyDescent="0.2">
      <c r="E1586" s="2"/>
      <c r="F1586" s="2"/>
      <c r="K1586" s="2"/>
      <c r="N1586" s="2"/>
      <c r="O1586" s="2"/>
      <c r="Q1586" s="2"/>
    </row>
    <row r="1587" spans="2:17" x14ac:dyDescent="0.2">
      <c r="B1587">
        <v>6</v>
      </c>
      <c r="C1587">
        <v>9</v>
      </c>
      <c r="D1587">
        <v>12</v>
      </c>
      <c r="E1587" s="2" t="s">
        <v>21</v>
      </c>
      <c r="F1587" s="2" t="s">
        <v>1415</v>
      </c>
      <c r="K1587" s="2"/>
      <c r="N1587" s="2" t="s">
        <v>1418</v>
      </c>
      <c r="O1587" s="2"/>
      <c r="Q1587" s="2"/>
    </row>
    <row r="1588" spans="2:17" x14ac:dyDescent="0.2">
      <c r="B1588" t="s">
        <v>1427</v>
      </c>
      <c r="E1588" s="2" t="s">
        <v>2</v>
      </c>
      <c r="F1588" s="2" t="s">
        <v>1416</v>
      </c>
      <c r="K1588" s="2"/>
      <c r="N1588" s="2" t="s">
        <v>1417</v>
      </c>
      <c r="O1588" s="2"/>
      <c r="Q1588" s="2"/>
    </row>
    <row r="1589" spans="2:17" x14ac:dyDescent="0.2">
      <c r="E1589" s="2" t="s">
        <v>2</v>
      </c>
      <c r="F1589" s="2" t="s">
        <v>1419</v>
      </c>
      <c r="K1589" s="2"/>
      <c r="N1589" s="2"/>
      <c r="O1589" s="2"/>
      <c r="Q1589" s="2"/>
    </row>
    <row r="1590" spans="2:17" x14ac:dyDescent="0.2">
      <c r="E1590" s="2" t="s">
        <v>12</v>
      </c>
      <c r="F1590" s="2" t="s">
        <v>1440</v>
      </c>
      <c r="K1590" s="2"/>
      <c r="N1590" s="2"/>
      <c r="O1590" s="2"/>
      <c r="Q1590" s="2"/>
    </row>
    <row r="1591" spans="2:17" x14ac:dyDescent="0.2">
      <c r="E1591" s="2"/>
      <c r="F1591" s="2"/>
      <c r="K1591" s="2"/>
      <c r="N1591" s="2"/>
      <c r="O1591" s="2"/>
      <c r="Q1591" s="2"/>
    </row>
    <row r="1592" spans="2:17" x14ac:dyDescent="0.2">
      <c r="B1592">
        <v>7</v>
      </c>
      <c r="C1592">
        <v>9</v>
      </c>
      <c r="D1592">
        <v>12</v>
      </c>
      <c r="E1592" s="2" t="s">
        <v>0</v>
      </c>
      <c r="F1592" s="2" t="s">
        <v>1441</v>
      </c>
      <c r="K1592" s="2"/>
      <c r="N1592" s="2"/>
      <c r="O1592" s="2"/>
      <c r="Q1592" s="2"/>
    </row>
    <row r="1593" spans="2:17" x14ac:dyDescent="0.2">
      <c r="B1593" t="s">
        <v>1449</v>
      </c>
      <c r="E1593" s="2" t="s">
        <v>15</v>
      </c>
      <c r="F1593" s="2" t="s">
        <v>1442</v>
      </c>
      <c r="K1593" s="2"/>
      <c r="N1593" s="2"/>
      <c r="O1593" s="2"/>
      <c r="Q1593" s="2"/>
    </row>
    <row r="1594" spans="2:17" x14ac:dyDescent="0.2">
      <c r="E1594" s="2" t="s">
        <v>15</v>
      </c>
      <c r="F1594" s="2" t="s">
        <v>1448</v>
      </c>
      <c r="K1594" s="2"/>
      <c r="N1594" s="2"/>
      <c r="O1594" s="2"/>
      <c r="Q1594" s="2"/>
    </row>
    <row r="1595" spans="2:17" x14ac:dyDescent="0.2">
      <c r="E1595" s="2" t="s">
        <v>18</v>
      </c>
      <c r="F1595" s="2" t="s">
        <v>1458</v>
      </c>
      <c r="K1595" s="2"/>
      <c r="N1595" s="2"/>
      <c r="O1595" s="2"/>
      <c r="Q1595" s="2"/>
    </row>
    <row r="1596" spans="2:17" x14ac:dyDescent="0.2">
      <c r="E1596" s="2"/>
      <c r="F1596" s="2"/>
      <c r="K1596" s="2"/>
      <c r="N1596" s="2"/>
      <c r="O1596" s="2"/>
      <c r="Q1596" s="2"/>
    </row>
    <row r="1597" spans="2:17" x14ac:dyDescent="0.2">
      <c r="B1597">
        <v>8</v>
      </c>
      <c r="C1597">
        <v>9</v>
      </c>
      <c r="D1597">
        <v>12</v>
      </c>
      <c r="E1597" s="2" t="s">
        <v>0</v>
      </c>
      <c r="F1597" s="2" t="s">
        <v>1454</v>
      </c>
      <c r="K1597" s="2"/>
      <c r="N1597" s="2"/>
      <c r="O1597" s="2"/>
      <c r="Q1597" s="2"/>
    </row>
    <row r="1598" spans="2:17" x14ac:dyDescent="0.2">
      <c r="E1598" s="2" t="s">
        <v>15</v>
      </c>
      <c r="F1598" s="2" t="s">
        <v>1455</v>
      </c>
      <c r="K1598" s="2"/>
      <c r="N1598" s="2"/>
      <c r="O1598" s="2"/>
      <c r="Q1598" s="2"/>
    </row>
    <row r="1599" spans="2:17" x14ac:dyDescent="0.2">
      <c r="E1599" s="2" t="s">
        <v>15</v>
      </c>
      <c r="F1599" s="2" t="s">
        <v>1456</v>
      </c>
      <c r="K1599" s="2"/>
      <c r="N1599" s="2"/>
      <c r="O1599" s="2"/>
      <c r="Q1599" s="2"/>
    </row>
    <row r="1600" spans="2:17" x14ac:dyDescent="0.2">
      <c r="E1600" s="2" t="s">
        <v>18</v>
      </c>
      <c r="F1600" s="2" t="s">
        <v>1457</v>
      </c>
      <c r="K1600" s="2"/>
      <c r="N1600" s="2"/>
      <c r="O1600" s="2"/>
      <c r="Q1600" s="2"/>
    </row>
    <row r="1601" spans="2:17" x14ac:dyDescent="0.2">
      <c r="E1601" s="2"/>
      <c r="F1601" s="2"/>
      <c r="K1601" s="2"/>
      <c r="N1601" s="2"/>
      <c r="O1601" s="2"/>
      <c r="Q1601" s="2"/>
    </row>
    <row r="1602" spans="2:17" x14ac:dyDescent="0.2">
      <c r="B1602">
        <v>9</v>
      </c>
      <c r="C1602">
        <v>9</v>
      </c>
      <c r="D1602">
        <v>12</v>
      </c>
      <c r="E1602" s="2" t="s">
        <v>0</v>
      </c>
      <c r="F1602" s="2" t="s">
        <v>1451</v>
      </c>
      <c r="K1602" s="2"/>
      <c r="N1602" s="2"/>
      <c r="O1602" s="2"/>
      <c r="Q1602" s="2"/>
    </row>
    <row r="1603" spans="2:17" x14ac:dyDescent="0.2">
      <c r="E1603" s="2" t="s">
        <v>15</v>
      </c>
      <c r="F1603" s="2" t="s">
        <v>1452</v>
      </c>
      <c r="K1603" s="2"/>
      <c r="N1603" s="2"/>
      <c r="O1603" s="2"/>
      <c r="Q1603" s="2"/>
    </row>
    <row r="1604" spans="2:17" x14ac:dyDescent="0.2">
      <c r="E1604" s="2" t="s">
        <v>15</v>
      </c>
      <c r="F1604" s="2" t="s">
        <v>1453</v>
      </c>
      <c r="K1604" s="2"/>
      <c r="N1604" s="2"/>
      <c r="O1604" s="2"/>
      <c r="Q1604" s="2"/>
    </row>
    <row r="1605" spans="2:17" x14ac:dyDescent="0.2">
      <c r="E1605" s="2" t="s">
        <v>18</v>
      </c>
      <c r="F1605" s="2" t="s">
        <v>1468</v>
      </c>
      <c r="K1605" s="2"/>
      <c r="N1605" s="2"/>
      <c r="O1605" s="2"/>
      <c r="Q1605" s="2"/>
    </row>
    <row r="1606" spans="2:17" x14ac:dyDescent="0.2">
      <c r="E1606" s="2"/>
      <c r="F1606" s="2"/>
      <c r="K1606" s="2"/>
      <c r="N1606" s="2"/>
      <c r="O1606" s="2"/>
      <c r="Q1606" s="2"/>
    </row>
    <row r="1607" spans="2:17" x14ac:dyDescent="0.2">
      <c r="B1607">
        <v>10</v>
      </c>
      <c r="C1607">
        <v>9</v>
      </c>
      <c r="D1607">
        <v>12</v>
      </c>
      <c r="E1607" s="2" t="s">
        <v>21</v>
      </c>
      <c r="F1607" s="2" t="s">
        <v>1464</v>
      </c>
      <c r="K1607" s="2"/>
      <c r="N1607" s="2"/>
      <c r="O1607" s="2"/>
      <c r="Q1607" s="2"/>
    </row>
    <row r="1608" spans="2:17" x14ac:dyDescent="0.2">
      <c r="E1608" s="2" t="s">
        <v>2</v>
      </c>
      <c r="F1608" s="2" t="s">
        <v>1465</v>
      </c>
      <c r="K1608" s="2"/>
      <c r="N1608" s="2"/>
      <c r="O1608" s="2"/>
      <c r="Q1608" s="2"/>
    </row>
    <row r="1609" spans="2:17" x14ac:dyDescent="0.2">
      <c r="E1609" s="2" t="s">
        <v>2</v>
      </c>
      <c r="F1609" s="2" t="s">
        <v>1467</v>
      </c>
      <c r="K1609" s="2"/>
      <c r="N1609" s="2"/>
      <c r="O1609" s="2"/>
      <c r="Q1609" s="2"/>
    </row>
    <row r="1610" spans="2:17" x14ac:dyDescent="0.2">
      <c r="E1610" s="2" t="s">
        <v>12</v>
      </c>
      <c r="F1610" s="2" t="s">
        <v>1463</v>
      </c>
      <c r="K1610" s="2"/>
      <c r="N1610" s="2"/>
      <c r="O1610" s="2"/>
      <c r="Q1610" s="2"/>
    </row>
    <row r="1611" spans="2:17" x14ac:dyDescent="0.2">
      <c r="E1611" s="2"/>
      <c r="F1611" s="2"/>
      <c r="K1611" s="2"/>
      <c r="N1611" s="2"/>
      <c r="O1611" s="2"/>
      <c r="Q1611" s="2"/>
    </row>
    <row r="1612" spans="2:17" x14ac:dyDescent="0.2">
      <c r="B1612">
        <v>11</v>
      </c>
      <c r="C1612">
        <v>9</v>
      </c>
      <c r="D1612">
        <v>12</v>
      </c>
      <c r="E1612" s="2" t="s">
        <v>21</v>
      </c>
      <c r="F1612" s="2" t="s">
        <v>1462</v>
      </c>
      <c r="K1612" s="2"/>
      <c r="N1612" s="2"/>
      <c r="O1612" s="2"/>
      <c r="Q1612" s="2"/>
    </row>
    <row r="1613" spans="2:17" x14ac:dyDescent="0.2">
      <c r="E1613" s="2" t="s">
        <v>2</v>
      </c>
      <c r="F1613" s="2" t="s">
        <v>1461</v>
      </c>
      <c r="K1613" s="2"/>
      <c r="N1613" s="2"/>
      <c r="O1613" s="2"/>
      <c r="Q1613" s="2"/>
    </row>
    <row r="1614" spans="2:17" x14ac:dyDescent="0.2">
      <c r="E1614" s="2" t="s">
        <v>2</v>
      </c>
      <c r="F1614" s="2" t="s">
        <v>1466</v>
      </c>
      <c r="K1614" s="2"/>
      <c r="N1614" s="2"/>
      <c r="O1614" s="2"/>
      <c r="Q1614" s="2"/>
    </row>
    <row r="1615" spans="2:17" x14ac:dyDescent="0.2">
      <c r="E1615" s="2" t="s">
        <v>12</v>
      </c>
      <c r="F1615" s="2" t="s">
        <v>1469</v>
      </c>
      <c r="K1615" s="2"/>
      <c r="N1615" s="2"/>
      <c r="O1615" s="2"/>
      <c r="Q1615" s="2"/>
    </row>
    <row r="1616" spans="2:17" x14ac:dyDescent="0.2">
      <c r="E1616" s="2"/>
      <c r="F1616" s="2"/>
      <c r="K1616" s="2"/>
      <c r="N1616" s="2"/>
      <c r="O1616" s="2"/>
      <c r="Q1616" s="2"/>
    </row>
    <row r="1617" spans="2:17" x14ac:dyDescent="0.2">
      <c r="B1617">
        <v>12</v>
      </c>
      <c r="C1617">
        <v>9</v>
      </c>
      <c r="D1617">
        <v>12</v>
      </c>
      <c r="E1617" s="2" t="s">
        <v>21</v>
      </c>
      <c r="F1617" s="2" t="s">
        <v>1472</v>
      </c>
      <c r="K1617" s="2"/>
      <c r="N1617" s="2"/>
      <c r="O1617" s="2"/>
      <c r="Q1617" s="2"/>
    </row>
    <row r="1618" spans="2:17" x14ac:dyDescent="0.2">
      <c r="E1618" s="2" t="s">
        <v>2</v>
      </c>
      <c r="F1618" s="2" t="s">
        <v>1473</v>
      </c>
      <c r="J1618" t="s">
        <v>1470</v>
      </c>
      <c r="K1618" s="2"/>
      <c r="N1618" s="2"/>
      <c r="O1618" s="2"/>
      <c r="Q1618" s="2"/>
    </row>
    <row r="1619" spans="2:17" x14ac:dyDescent="0.2">
      <c r="E1619" s="2" t="s">
        <v>2</v>
      </c>
      <c r="F1619" s="2" t="s">
        <v>1474</v>
      </c>
      <c r="J1619" t="s">
        <v>1471</v>
      </c>
      <c r="K1619" s="2"/>
      <c r="N1619" s="2"/>
      <c r="O1619" s="2"/>
      <c r="Q1619" s="2"/>
    </row>
    <row r="1620" spans="2:17" x14ac:dyDescent="0.2">
      <c r="E1620" s="2" t="s">
        <v>12</v>
      </c>
      <c r="F1620" s="2" t="s">
        <v>1476</v>
      </c>
      <c r="K1620" s="2"/>
      <c r="N1620" s="2"/>
      <c r="O1620" s="2"/>
      <c r="Q1620" s="2"/>
    </row>
    <row r="1621" spans="2:17" x14ac:dyDescent="0.2">
      <c r="E1621" s="2"/>
      <c r="F1621" s="2"/>
      <c r="K1621" s="2"/>
      <c r="N1621" s="2"/>
      <c r="O1621" s="2"/>
      <c r="Q1621" s="2"/>
    </row>
    <row r="1622" spans="2:17" x14ac:dyDescent="0.2">
      <c r="B1622">
        <v>13</v>
      </c>
      <c r="C1622">
        <v>9</v>
      </c>
      <c r="D1622">
        <v>12</v>
      </c>
      <c r="E1622" s="2" t="s">
        <v>21</v>
      </c>
      <c r="F1622" s="2" t="s">
        <v>1477</v>
      </c>
      <c r="K1622" s="2"/>
      <c r="N1622" s="2"/>
      <c r="O1622" s="2"/>
      <c r="Q1622" s="2"/>
    </row>
    <row r="1623" spans="2:17" x14ac:dyDescent="0.2">
      <c r="E1623" s="2" t="s">
        <v>2</v>
      </c>
      <c r="F1623" s="2" t="s">
        <v>1479</v>
      </c>
      <c r="K1623" s="2"/>
      <c r="N1623" s="2"/>
      <c r="O1623" s="2"/>
      <c r="Q1623" s="2"/>
    </row>
    <row r="1624" spans="2:17" x14ac:dyDescent="0.2">
      <c r="E1624" s="2" t="s">
        <v>2</v>
      </c>
      <c r="F1624" s="2" t="s">
        <v>1480</v>
      </c>
      <c r="K1624" s="2"/>
      <c r="N1624" s="2"/>
      <c r="O1624" s="2"/>
      <c r="Q1624" s="2"/>
    </row>
    <row r="1625" spans="2:17" x14ac:dyDescent="0.2">
      <c r="E1625" s="2" t="s">
        <v>12</v>
      </c>
      <c r="F1625" s="2" t="s">
        <v>1481</v>
      </c>
      <c r="K1625" s="2"/>
      <c r="N1625" s="2"/>
      <c r="O1625" s="2"/>
      <c r="Q1625" s="2"/>
    </row>
    <row r="1626" spans="2:17" x14ac:dyDescent="0.2">
      <c r="E1626" s="2"/>
      <c r="F1626" s="2"/>
      <c r="K1626" s="2"/>
      <c r="N1626" s="2"/>
      <c r="O1626" s="2"/>
      <c r="Q1626" s="2"/>
    </row>
    <row r="1627" spans="2:17" x14ac:dyDescent="0.2">
      <c r="B1627">
        <v>14</v>
      </c>
      <c r="C1627">
        <v>9</v>
      </c>
      <c r="D1627">
        <v>12</v>
      </c>
      <c r="E1627" s="2" t="s">
        <v>21</v>
      </c>
      <c r="F1627" s="2" t="s">
        <v>1482</v>
      </c>
      <c r="K1627" s="2"/>
      <c r="N1627" s="2"/>
      <c r="O1627" s="2"/>
      <c r="Q1627" s="2"/>
    </row>
    <row r="1628" spans="2:17" x14ac:dyDescent="0.2">
      <c r="E1628" s="2" t="s">
        <v>2</v>
      </c>
      <c r="F1628" s="2" t="s">
        <v>1483</v>
      </c>
      <c r="K1628" s="2"/>
      <c r="N1628" s="2"/>
      <c r="O1628" s="2"/>
      <c r="Q1628" s="2"/>
    </row>
    <row r="1629" spans="2:17" x14ac:dyDescent="0.2">
      <c r="E1629" s="2" t="s">
        <v>2</v>
      </c>
      <c r="F1629" s="2" t="s">
        <v>1484</v>
      </c>
      <c r="K1629" s="2"/>
      <c r="N1629" s="2"/>
      <c r="O1629" s="2"/>
      <c r="Q1629" s="2"/>
    </row>
    <row r="1630" spans="2:17" x14ac:dyDescent="0.2">
      <c r="E1630" s="2" t="s">
        <v>12</v>
      </c>
      <c r="F1630" s="2" t="s">
        <v>1488</v>
      </c>
      <c r="K1630" s="2"/>
      <c r="N1630" s="2"/>
      <c r="O1630" s="2"/>
      <c r="Q1630" s="2"/>
    </row>
    <row r="1631" spans="2:17" x14ac:dyDescent="0.2">
      <c r="E1631" s="2"/>
      <c r="F1631" s="2"/>
      <c r="K1631" s="2"/>
      <c r="N1631" s="2"/>
      <c r="O1631" s="2"/>
      <c r="Q1631" s="2"/>
    </row>
    <row r="1632" spans="2:17" x14ac:dyDescent="0.2">
      <c r="B1632">
        <v>15</v>
      </c>
      <c r="C1632">
        <v>9</v>
      </c>
      <c r="D1632">
        <v>12</v>
      </c>
      <c r="E1632" s="2" t="s">
        <v>0</v>
      </c>
      <c r="F1632" s="2" t="s">
        <v>1489</v>
      </c>
      <c r="K1632" s="2"/>
      <c r="N1632" s="2"/>
      <c r="O1632" s="2"/>
      <c r="Q1632" s="2"/>
    </row>
    <row r="1633" spans="2:17" x14ac:dyDescent="0.2">
      <c r="E1633" s="2" t="s">
        <v>15</v>
      </c>
      <c r="F1633" s="2" t="s">
        <v>1490</v>
      </c>
      <c r="K1633" s="2"/>
      <c r="N1633" s="2"/>
      <c r="O1633" s="2"/>
      <c r="Q1633" s="2"/>
    </row>
    <row r="1634" spans="2:17" x14ac:dyDescent="0.2">
      <c r="E1634" s="2" t="s">
        <v>15</v>
      </c>
      <c r="F1634" s="2" t="s">
        <v>1492</v>
      </c>
      <c r="K1634" s="2"/>
      <c r="L1634" t="s">
        <v>1491</v>
      </c>
      <c r="N1634" s="2"/>
      <c r="O1634" s="2"/>
      <c r="Q1634" s="2"/>
    </row>
    <row r="1635" spans="2:17" x14ac:dyDescent="0.2">
      <c r="E1635" s="2" t="s">
        <v>18</v>
      </c>
      <c r="F1635" s="2" t="s">
        <v>1495</v>
      </c>
      <c r="K1635" s="2"/>
      <c r="N1635" s="2"/>
      <c r="O1635" s="2"/>
      <c r="Q1635" s="2"/>
    </row>
    <row r="1636" spans="2:17" x14ac:dyDescent="0.2">
      <c r="E1636" s="2"/>
      <c r="F1636" s="2"/>
      <c r="K1636" s="2"/>
      <c r="N1636" s="2"/>
      <c r="O1636" s="2"/>
      <c r="Q1636" s="2"/>
    </row>
    <row r="1637" spans="2:17" x14ac:dyDescent="0.2">
      <c r="B1637">
        <v>16</v>
      </c>
      <c r="C1637">
        <v>9</v>
      </c>
      <c r="D1637">
        <v>12</v>
      </c>
      <c r="E1637" s="2" t="s">
        <v>0</v>
      </c>
      <c r="F1637" s="2" t="s">
        <v>1496</v>
      </c>
      <c r="K1637" s="2"/>
      <c r="N1637" s="2"/>
      <c r="O1637" s="2"/>
      <c r="Q1637" s="2"/>
    </row>
    <row r="1638" spans="2:17" x14ac:dyDescent="0.2">
      <c r="E1638" s="2" t="s">
        <v>15</v>
      </c>
      <c r="F1638" s="2" t="s">
        <v>1497</v>
      </c>
      <c r="K1638" s="2"/>
      <c r="N1638" s="2"/>
      <c r="O1638" s="2"/>
      <c r="Q1638" s="2"/>
    </row>
    <row r="1639" spans="2:17" x14ac:dyDescent="0.2">
      <c r="E1639" s="2" t="s">
        <v>15</v>
      </c>
      <c r="F1639" s="2" t="s">
        <v>1498</v>
      </c>
      <c r="K1639" s="2"/>
      <c r="N1639" s="2"/>
      <c r="O1639" s="2"/>
      <c r="Q1639" s="2"/>
    </row>
    <row r="1640" spans="2:17" x14ac:dyDescent="0.2">
      <c r="E1640" s="2" t="s">
        <v>18</v>
      </c>
      <c r="F1640" s="2" t="s">
        <v>1499</v>
      </c>
      <c r="K1640" s="2"/>
      <c r="N1640" s="2"/>
      <c r="O1640" s="2"/>
      <c r="Q1640" s="2"/>
    </row>
    <row r="1641" spans="2:17" x14ac:dyDescent="0.2">
      <c r="E1641" s="2"/>
      <c r="F1641" s="2"/>
      <c r="K1641" s="2"/>
      <c r="N1641" s="2"/>
      <c r="O1641" s="2"/>
      <c r="Q1641" s="2"/>
    </row>
    <row r="1642" spans="2:17" x14ac:dyDescent="0.2">
      <c r="B1642">
        <v>17</v>
      </c>
      <c r="C1642">
        <v>9</v>
      </c>
      <c r="D1642">
        <v>12</v>
      </c>
      <c r="E1642" s="2" t="s">
        <v>0</v>
      </c>
      <c r="F1642" s="2" t="s">
        <v>1500</v>
      </c>
      <c r="K1642" s="2"/>
      <c r="N1642" s="2"/>
      <c r="O1642" s="2"/>
      <c r="Q1642" s="2"/>
    </row>
    <row r="1643" spans="2:17" x14ac:dyDescent="0.2">
      <c r="E1643" s="2" t="s">
        <v>2</v>
      </c>
      <c r="F1643" s="2" t="s">
        <v>1501</v>
      </c>
      <c r="K1643" s="2"/>
      <c r="N1643" s="2"/>
      <c r="O1643" s="2"/>
      <c r="Q1643" s="2"/>
    </row>
    <row r="1644" spans="2:17" x14ac:dyDescent="0.2">
      <c r="E1644" s="2" t="s">
        <v>2</v>
      </c>
      <c r="F1644" s="2" t="s">
        <v>1502</v>
      </c>
      <c r="K1644" s="2"/>
      <c r="N1644" s="2"/>
      <c r="O1644" s="2"/>
      <c r="Q1644" s="2"/>
    </row>
    <row r="1645" spans="2:17" x14ac:dyDescent="0.2">
      <c r="E1645" s="2" t="s">
        <v>12</v>
      </c>
      <c r="F1645" s="2" t="s">
        <v>1507</v>
      </c>
      <c r="K1645" s="2"/>
      <c r="N1645" s="2"/>
      <c r="O1645" s="2"/>
      <c r="Q1645" s="2"/>
    </row>
    <row r="1646" spans="2:17" x14ac:dyDescent="0.2">
      <c r="E1646" s="2"/>
      <c r="F1646" s="2"/>
      <c r="K1646" s="2"/>
      <c r="N1646" s="2"/>
      <c r="O1646" s="2"/>
      <c r="Q1646" s="2"/>
    </row>
    <row r="1647" spans="2:17" x14ac:dyDescent="0.2">
      <c r="B1647">
        <v>18</v>
      </c>
      <c r="E1647" s="2" t="s">
        <v>0</v>
      </c>
      <c r="F1647" s="2" t="s">
        <v>1503</v>
      </c>
      <c r="K1647" s="2"/>
      <c r="M1647" t="s">
        <v>1504</v>
      </c>
      <c r="N1647" s="2"/>
      <c r="O1647" s="2"/>
      <c r="Q1647" s="2"/>
    </row>
    <row r="1648" spans="2:17" x14ac:dyDescent="0.2">
      <c r="E1648" s="2" t="s">
        <v>15</v>
      </c>
      <c r="F1648" s="2" t="s">
        <v>1505</v>
      </c>
      <c r="K1648" s="2"/>
      <c r="N1648" s="2"/>
      <c r="O1648" s="2"/>
      <c r="Q1648" s="2"/>
    </row>
    <row r="1649" spans="2:17" x14ac:dyDescent="0.2">
      <c r="E1649" s="2" t="s">
        <v>15</v>
      </c>
      <c r="F1649" s="2" t="s">
        <v>1506</v>
      </c>
      <c r="K1649" s="2"/>
      <c r="N1649" s="2"/>
      <c r="O1649" s="2"/>
      <c r="Q1649" s="2"/>
    </row>
    <row r="1650" spans="2:17" x14ac:dyDescent="0.2">
      <c r="E1650" s="2" t="s">
        <v>18</v>
      </c>
      <c r="F1650" s="2" t="s">
        <v>1509</v>
      </c>
      <c r="K1650" s="2"/>
      <c r="N1650" s="2"/>
      <c r="O1650" s="2"/>
      <c r="Q1650" s="2"/>
    </row>
    <row r="1651" spans="2:17" x14ac:dyDescent="0.2">
      <c r="E1651" s="2"/>
      <c r="F1651" s="2"/>
      <c r="K1651" s="2"/>
      <c r="N1651" s="2"/>
      <c r="O1651" s="2"/>
      <c r="Q1651" s="2"/>
    </row>
    <row r="1652" spans="2:17" x14ac:dyDescent="0.2">
      <c r="B1652">
        <v>19</v>
      </c>
      <c r="C1652">
        <v>9</v>
      </c>
      <c r="D1652">
        <v>12</v>
      </c>
      <c r="E1652" s="2" t="s">
        <v>21</v>
      </c>
      <c r="F1652" s="2" t="s">
        <v>1510</v>
      </c>
      <c r="K1652" s="2"/>
      <c r="N1652" s="2"/>
      <c r="O1652" s="2"/>
      <c r="Q1652" s="2"/>
    </row>
    <row r="1653" spans="2:17" x14ac:dyDescent="0.2">
      <c r="E1653" s="2" t="s">
        <v>2</v>
      </c>
      <c r="F1653" s="2" t="s">
        <v>1511</v>
      </c>
      <c r="K1653" s="2"/>
      <c r="M1653" t="s">
        <v>1512</v>
      </c>
      <c r="N1653" s="2"/>
      <c r="O1653" s="2"/>
      <c r="Q1653" s="2"/>
    </row>
    <row r="1654" spans="2:17" x14ac:dyDescent="0.2">
      <c r="E1654" s="2" t="s">
        <v>2</v>
      </c>
      <c r="F1654" s="2" t="s">
        <v>1480</v>
      </c>
      <c r="K1654" s="2"/>
      <c r="M1654" t="s">
        <v>1513</v>
      </c>
      <c r="N1654" s="2"/>
      <c r="O1654" s="2"/>
      <c r="Q1654" s="2"/>
    </row>
    <row r="1655" spans="2:17" x14ac:dyDescent="0.2">
      <c r="E1655" s="2" t="s">
        <v>12</v>
      </c>
      <c r="F1655" s="2" t="s">
        <v>1516</v>
      </c>
      <c r="K1655" s="2"/>
      <c r="M1655" t="s">
        <v>1514</v>
      </c>
      <c r="N1655" s="2"/>
      <c r="O1655" s="2"/>
      <c r="Q1655" s="2"/>
    </row>
    <row r="1656" spans="2:17" x14ac:dyDescent="0.2">
      <c r="E1656" s="2"/>
      <c r="F1656" s="2"/>
      <c r="K1656" s="2"/>
      <c r="N1656" s="2"/>
      <c r="O1656" s="2"/>
      <c r="Q1656" s="2"/>
    </row>
    <row r="1657" spans="2:17" x14ac:dyDescent="0.2">
      <c r="B1657">
        <v>20</v>
      </c>
      <c r="C1657">
        <v>9</v>
      </c>
      <c r="D1657">
        <v>12</v>
      </c>
      <c r="E1657" s="2" t="s">
        <v>0</v>
      </c>
      <c r="F1657" s="2" t="s">
        <v>1518</v>
      </c>
      <c r="K1657" s="2"/>
      <c r="N1657" s="2"/>
      <c r="O1657" s="2"/>
      <c r="Q1657" s="2"/>
    </row>
    <row r="1658" spans="2:17" x14ac:dyDescent="0.2">
      <c r="E1658" s="2" t="s">
        <v>15</v>
      </c>
      <c r="F1658" s="2" t="s">
        <v>1519</v>
      </c>
      <c r="K1658" s="2"/>
      <c r="M1658" t="s">
        <v>1517</v>
      </c>
      <c r="N1658" s="2"/>
      <c r="O1658" s="2"/>
      <c r="Q1658" s="2"/>
    </row>
    <row r="1659" spans="2:17" x14ac:dyDescent="0.2">
      <c r="E1659" s="2" t="s">
        <v>15</v>
      </c>
      <c r="F1659" s="2" t="s">
        <v>1521</v>
      </c>
      <c r="K1659" s="2"/>
      <c r="M1659" t="s">
        <v>1520</v>
      </c>
      <c r="N1659" s="2"/>
      <c r="O1659" s="2"/>
      <c r="Q1659" s="2"/>
    </row>
    <row r="1660" spans="2:17" x14ac:dyDescent="0.2">
      <c r="E1660" s="2" t="s">
        <v>18</v>
      </c>
      <c r="F1660" s="2" t="s">
        <v>1507</v>
      </c>
      <c r="K1660" s="2"/>
      <c r="N1660" s="2"/>
      <c r="O1660" s="2"/>
      <c r="Q1660" s="2"/>
    </row>
    <row r="1661" spans="2:17" x14ac:dyDescent="0.2">
      <c r="E1661" s="2"/>
      <c r="F1661" s="2"/>
      <c r="K1661" s="2"/>
      <c r="N1661" s="2"/>
      <c r="O1661" s="2"/>
      <c r="Q1661" s="2"/>
    </row>
    <row r="1662" spans="2:17" x14ac:dyDescent="0.2">
      <c r="B1662">
        <v>21</v>
      </c>
      <c r="C1662">
        <v>9</v>
      </c>
      <c r="D1662">
        <v>12</v>
      </c>
      <c r="E1662" s="2" t="s">
        <v>0</v>
      </c>
      <c r="F1662" s="2" t="s">
        <v>1523</v>
      </c>
      <c r="K1662" s="2"/>
      <c r="N1662" t="s">
        <v>1526</v>
      </c>
      <c r="O1662" s="2"/>
      <c r="Q1662" s="2"/>
    </row>
    <row r="1663" spans="2:17" x14ac:dyDescent="0.2">
      <c r="E1663" s="2" t="s">
        <v>15</v>
      </c>
      <c r="F1663" s="2" t="s">
        <v>1524</v>
      </c>
      <c r="K1663" s="2"/>
      <c r="N1663" s="2" t="s">
        <v>1525</v>
      </c>
      <c r="O1663" s="2"/>
      <c r="Q1663" s="2"/>
    </row>
    <row r="1664" spans="2:17" x14ac:dyDescent="0.2">
      <c r="E1664" s="2" t="s">
        <v>15</v>
      </c>
      <c r="F1664" s="2" t="s">
        <v>1522</v>
      </c>
      <c r="K1664" s="2"/>
      <c r="N1664" s="2"/>
      <c r="O1664" s="2"/>
      <c r="Q1664" s="2"/>
    </row>
    <row r="1665" spans="2:17" x14ac:dyDescent="0.2">
      <c r="E1665" s="2" t="s">
        <v>18</v>
      </c>
      <c r="F1665" s="2" t="s">
        <v>1507</v>
      </c>
      <c r="K1665" s="2"/>
      <c r="N1665" s="2"/>
      <c r="O1665" s="2"/>
      <c r="Q1665" s="2"/>
    </row>
    <row r="1666" spans="2:17" x14ac:dyDescent="0.2">
      <c r="E1666" s="2"/>
      <c r="F1666" s="2"/>
      <c r="K1666" s="2"/>
      <c r="N1666" s="2"/>
      <c r="O1666" s="2"/>
      <c r="Q1666" s="2"/>
    </row>
    <row r="1667" spans="2:17" x14ac:dyDescent="0.2">
      <c r="B1667">
        <v>22</v>
      </c>
      <c r="C1667">
        <v>9</v>
      </c>
      <c r="D1667">
        <v>12</v>
      </c>
      <c r="E1667" s="2" t="s">
        <v>0</v>
      </c>
      <c r="F1667" s="2" t="s">
        <v>1529</v>
      </c>
      <c r="K1667" s="2"/>
      <c r="N1667" s="2"/>
      <c r="O1667" s="2"/>
      <c r="Q1667" s="2"/>
    </row>
    <row r="1668" spans="2:17" x14ac:dyDescent="0.2">
      <c r="E1668" s="2" t="s">
        <v>15</v>
      </c>
      <c r="F1668" s="2" t="s">
        <v>1530</v>
      </c>
      <c r="K1668" s="2"/>
      <c r="N1668" s="2"/>
      <c r="O1668" s="2"/>
      <c r="Q1668" s="2"/>
    </row>
    <row r="1669" spans="2:17" x14ac:dyDescent="0.2">
      <c r="E1669" s="2" t="s">
        <v>15</v>
      </c>
      <c r="F1669" s="2" t="s">
        <v>1531</v>
      </c>
      <c r="K1669" s="2"/>
      <c r="N1669" s="2"/>
      <c r="O1669" s="2"/>
      <c r="P1669" t="s">
        <v>1527</v>
      </c>
      <c r="Q1669" s="2"/>
    </row>
    <row r="1670" spans="2:17" x14ac:dyDescent="0.2">
      <c r="E1670" s="2" t="s">
        <v>18</v>
      </c>
      <c r="F1670" s="2" t="s">
        <v>1538</v>
      </c>
      <c r="K1670" s="2"/>
      <c r="N1670" s="2"/>
      <c r="O1670" s="2"/>
      <c r="P1670" t="s">
        <v>1528</v>
      </c>
      <c r="Q1670" s="2"/>
    </row>
    <row r="1671" spans="2:17" x14ac:dyDescent="0.2">
      <c r="E1671" s="2"/>
      <c r="F1671" s="2"/>
      <c r="K1671" s="2"/>
      <c r="N1671" s="2"/>
      <c r="O1671" s="2"/>
      <c r="Q1671" s="2"/>
    </row>
    <row r="1672" spans="2:17" x14ac:dyDescent="0.2">
      <c r="B1672">
        <v>23</v>
      </c>
      <c r="C1672">
        <v>9</v>
      </c>
      <c r="D1672">
        <v>12</v>
      </c>
      <c r="E1672" s="2" t="s">
        <v>21</v>
      </c>
      <c r="F1672" s="2" t="s">
        <v>1539</v>
      </c>
      <c r="K1672" s="2"/>
      <c r="N1672" s="2"/>
      <c r="O1672" s="2"/>
      <c r="Q1672" s="2"/>
    </row>
    <row r="1673" spans="2:17" x14ac:dyDescent="0.2">
      <c r="E1673" s="2" t="s">
        <v>2</v>
      </c>
      <c r="F1673" s="2" t="s">
        <v>1536</v>
      </c>
      <c r="K1673" s="2"/>
      <c r="N1673" s="2"/>
      <c r="O1673" s="2"/>
      <c r="Q1673" s="2"/>
    </row>
    <row r="1674" spans="2:17" x14ac:dyDescent="0.2">
      <c r="E1674" s="2" t="s">
        <v>2</v>
      </c>
      <c r="F1674" s="2" t="s">
        <v>1537</v>
      </c>
      <c r="K1674" s="2"/>
      <c r="N1674" s="2"/>
      <c r="O1674" s="2"/>
      <c r="Q1674" s="2"/>
    </row>
    <row r="1675" spans="2:17" x14ac:dyDescent="0.2">
      <c r="E1675" s="2" t="s">
        <v>12</v>
      </c>
      <c r="F1675" s="2" t="s">
        <v>1535</v>
      </c>
      <c r="K1675" s="2"/>
      <c r="N1675" s="2"/>
      <c r="O1675" s="2"/>
      <c r="Q1675" s="2"/>
    </row>
    <row r="1676" spans="2:17" x14ac:dyDescent="0.2">
      <c r="E1676" s="2"/>
      <c r="F1676" s="2"/>
      <c r="K1676" s="2"/>
      <c r="N1676" s="2"/>
      <c r="O1676" s="2"/>
      <c r="Q1676" s="2"/>
    </row>
    <row r="1677" spans="2:17" x14ac:dyDescent="0.2">
      <c r="B1677">
        <v>24</v>
      </c>
      <c r="C1677">
        <v>9</v>
      </c>
      <c r="D1677">
        <v>12</v>
      </c>
      <c r="E1677" s="2" t="s">
        <v>21</v>
      </c>
      <c r="F1677" s="2" t="s">
        <v>1532</v>
      </c>
      <c r="K1677" s="2"/>
      <c r="N1677" s="2"/>
      <c r="O1677" s="2"/>
      <c r="Q1677" s="2"/>
    </row>
    <row r="1678" spans="2:17" x14ac:dyDescent="0.2">
      <c r="E1678" s="2" t="s">
        <v>2</v>
      </c>
      <c r="F1678" s="2" t="s">
        <v>1533</v>
      </c>
      <c r="K1678" s="2"/>
      <c r="N1678" s="2"/>
      <c r="O1678" s="2"/>
      <c r="Q1678" s="2"/>
    </row>
    <row r="1679" spans="2:17" x14ac:dyDescent="0.2">
      <c r="E1679" s="2" t="s">
        <v>2</v>
      </c>
      <c r="F1679" s="2" t="s">
        <v>1534</v>
      </c>
      <c r="K1679" s="2"/>
      <c r="N1679" s="2"/>
      <c r="O1679" s="2"/>
      <c r="Q1679" s="2"/>
    </row>
    <row r="1680" spans="2:17" x14ac:dyDescent="0.2">
      <c r="E1680" s="2" t="s">
        <v>12</v>
      </c>
      <c r="F1680" s="2" t="s">
        <v>1540</v>
      </c>
      <c r="K1680" s="2"/>
      <c r="N1680" s="2"/>
      <c r="O1680" s="2"/>
      <c r="Q1680" s="2"/>
    </row>
    <row r="1681" spans="2:17" x14ac:dyDescent="0.2">
      <c r="E1681" s="2"/>
      <c r="F1681" s="2"/>
      <c r="K1681" s="2"/>
      <c r="N1681" s="2"/>
      <c r="O1681" s="2"/>
      <c r="Q1681" s="2"/>
    </row>
    <row r="1682" spans="2:17" x14ac:dyDescent="0.2">
      <c r="B1682">
        <v>25</v>
      </c>
      <c r="E1682" s="2" t="s">
        <v>21</v>
      </c>
      <c r="F1682" s="2" t="s">
        <v>1543</v>
      </c>
      <c r="J1682" t="s">
        <v>1541</v>
      </c>
      <c r="K1682" s="2"/>
      <c r="N1682" s="2"/>
      <c r="O1682" s="2"/>
      <c r="Q1682" s="2"/>
    </row>
    <row r="1683" spans="2:17" x14ac:dyDescent="0.2">
      <c r="E1683" s="2" t="s">
        <v>2</v>
      </c>
      <c r="F1683" s="2" t="s">
        <v>1544</v>
      </c>
      <c r="J1683" t="s">
        <v>1542</v>
      </c>
      <c r="K1683" s="2"/>
      <c r="N1683" s="2"/>
      <c r="O1683" s="2"/>
      <c r="Q1683" s="2"/>
    </row>
    <row r="1684" spans="2:17" x14ac:dyDescent="0.2">
      <c r="E1684" s="2" t="s">
        <v>2</v>
      </c>
      <c r="F1684" s="2" t="s">
        <v>1545</v>
      </c>
      <c r="K1684" s="2"/>
      <c r="N1684" s="2"/>
      <c r="O1684" s="2"/>
      <c r="Q1684" s="2"/>
    </row>
    <row r="1685" spans="2:17" x14ac:dyDescent="0.2">
      <c r="E1685" s="2" t="s">
        <v>12</v>
      </c>
      <c r="F1685" s="2" t="s">
        <v>1546</v>
      </c>
      <c r="K1685" s="2"/>
      <c r="N1685" s="2"/>
      <c r="O1685" s="2"/>
      <c r="Q1685" s="2"/>
    </row>
    <row r="1686" spans="2:17" x14ac:dyDescent="0.2">
      <c r="E1686" s="2"/>
      <c r="F1686" s="2"/>
      <c r="K1686" s="2"/>
      <c r="N1686" s="2"/>
      <c r="O1686" s="2"/>
      <c r="Q1686" s="2"/>
    </row>
    <row r="1687" spans="2:17" x14ac:dyDescent="0.2">
      <c r="B1687">
        <v>26</v>
      </c>
      <c r="E1687" s="2" t="s">
        <v>0</v>
      </c>
      <c r="F1687" s="2" t="s">
        <v>1547</v>
      </c>
      <c r="K1687" s="2"/>
      <c r="L1687" t="s">
        <v>1548</v>
      </c>
      <c r="N1687" s="2"/>
      <c r="O1687" s="2"/>
      <c r="Q1687" s="2"/>
    </row>
    <row r="1688" spans="2:17" x14ac:dyDescent="0.2">
      <c r="E1688" s="2" t="s">
        <v>15</v>
      </c>
      <c r="F1688" s="2" t="s">
        <v>1550</v>
      </c>
      <c r="K1688" s="2"/>
      <c r="L1688" t="s">
        <v>1549</v>
      </c>
      <c r="N1688" s="2"/>
      <c r="O1688" s="2"/>
      <c r="Q1688" s="2"/>
    </row>
    <row r="1689" spans="2:17" x14ac:dyDescent="0.2">
      <c r="E1689" s="2" t="s">
        <v>15</v>
      </c>
      <c r="F1689" s="2" t="s">
        <v>1551</v>
      </c>
      <c r="K1689" s="2"/>
      <c r="N1689" s="2"/>
      <c r="O1689" s="2"/>
      <c r="Q1689" s="2"/>
    </row>
    <row r="1690" spans="2:17" x14ac:dyDescent="0.2">
      <c r="E1690" s="2" t="s">
        <v>18</v>
      </c>
      <c r="F1690" s="2" t="s">
        <v>1552</v>
      </c>
      <c r="K1690" s="2"/>
      <c r="N1690" s="2"/>
      <c r="O1690" s="2"/>
      <c r="Q1690" s="2"/>
    </row>
    <row r="1691" spans="2:17" x14ac:dyDescent="0.2">
      <c r="E1691" s="2"/>
      <c r="F1691" s="2"/>
      <c r="K1691" s="2"/>
      <c r="N1691" s="2"/>
      <c r="O1691" s="2"/>
      <c r="Q1691" s="2"/>
    </row>
    <row r="1692" spans="2:17" x14ac:dyDescent="0.2">
      <c r="B1692">
        <v>27</v>
      </c>
      <c r="E1692" s="2" t="s">
        <v>21</v>
      </c>
      <c r="F1692" s="2" t="s">
        <v>1553</v>
      </c>
      <c r="K1692" s="2"/>
      <c r="N1692" s="2"/>
      <c r="O1692" s="2"/>
      <c r="Q1692" s="2"/>
    </row>
    <row r="1693" spans="2:17" x14ac:dyDescent="0.2">
      <c r="E1693" s="2" t="s">
        <v>2</v>
      </c>
      <c r="F1693" s="2" t="s">
        <v>1554</v>
      </c>
      <c r="K1693" s="2"/>
      <c r="N1693" s="2"/>
      <c r="O1693" s="2"/>
      <c r="Q1693" s="2"/>
    </row>
    <row r="1694" spans="2:17" x14ac:dyDescent="0.2">
      <c r="E1694" s="2" t="s">
        <v>2</v>
      </c>
      <c r="F1694" s="2" t="s">
        <v>392</v>
      </c>
      <c r="K1694" s="2"/>
      <c r="N1694" s="2"/>
      <c r="O1694" s="2"/>
      <c r="Q1694" s="2"/>
    </row>
    <row r="1695" spans="2:17" x14ac:dyDescent="0.2">
      <c r="E1695" s="2" t="s">
        <v>12</v>
      </c>
      <c r="F1695" s="2" t="s">
        <v>1555</v>
      </c>
      <c r="K1695" s="2"/>
      <c r="N1695" s="2"/>
      <c r="O1695" s="2"/>
      <c r="Q1695" s="2"/>
    </row>
    <row r="1696" spans="2:17" x14ac:dyDescent="0.2">
      <c r="E1696" s="2"/>
      <c r="F1696" s="2"/>
      <c r="K1696" s="2"/>
      <c r="N1696" s="2"/>
      <c r="O1696" s="2"/>
      <c r="Q1696" s="2"/>
    </row>
    <row r="1697" spans="2:17" x14ac:dyDescent="0.2">
      <c r="B1697">
        <v>28</v>
      </c>
      <c r="E1697" s="2" t="s">
        <v>0</v>
      </c>
      <c r="F1697" s="2" t="s">
        <v>1556</v>
      </c>
      <c r="K1697" s="2"/>
      <c r="N1697" s="2"/>
      <c r="O1697" s="2"/>
      <c r="Q1697" s="2"/>
    </row>
    <row r="1698" spans="2:17" x14ac:dyDescent="0.2">
      <c r="E1698" s="2" t="s">
        <v>15</v>
      </c>
      <c r="F1698" s="2" t="s">
        <v>1560</v>
      </c>
      <c r="K1698" s="2"/>
      <c r="M1698" t="s">
        <v>1557</v>
      </c>
      <c r="N1698" s="2"/>
      <c r="O1698" s="2"/>
      <c r="Q1698" s="2"/>
    </row>
    <row r="1699" spans="2:17" x14ac:dyDescent="0.2">
      <c r="E1699" s="2" t="s">
        <v>15</v>
      </c>
      <c r="F1699" s="2" t="s">
        <v>1561</v>
      </c>
      <c r="K1699" s="2"/>
      <c r="M1699" t="s">
        <v>1558</v>
      </c>
      <c r="N1699" s="2"/>
      <c r="O1699" s="2"/>
      <c r="Q1699" s="2"/>
    </row>
    <row r="1700" spans="2:17" x14ac:dyDescent="0.2">
      <c r="E1700" s="2" t="s">
        <v>18</v>
      </c>
      <c r="F1700" s="2" t="s">
        <v>20</v>
      </c>
      <c r="K1700" s="2"/>
      <c r="M1700" t="s">
        <v>1559</v>
      </c>
      <c r="N1700" s="2"/>
      <c r="O1700" s="2"/>
      <c r="Q1700" s="2"/>
    </row>
    <row r="1701" spans="2:17" x14ac:dyDescent="0.2">
      <c r="E1701" s="2"/>
      <c r="F1701" s="2"/>
      <c r="K1701" s="2"/>
      <c r="N1701" s="2"/>
      <c r="O1701" s="2"/>
      <c r="Q1701" s="2"/>
    </row>
    <row r="1702" spans="2:17" x14ac:dyDescent="0.2">
      <c r="B1702">
        <v>29</v>
      </c>
      <c r="E1702" s="2" t="s">
        <v>0</v>
      </c>
      <c r="F1702" s="2" t="s">
        <v>1562</v>
      </c>
      <c r="K1702" s="2"/>
      <c r="N1702" s="2"/>
      <c r="O1702" s="2"/>
      <c r="Q1702" s="2"/>
    </row>
    <row r="1703" spans="2:17" x14ac:dyDescent="0.2">
      <c r="E1703" s="2" t="s">
        <v>15</v>
      </c>
      <c r="F1703" s="2" t="s">
        <v>1563</v>
      </c>
      <c r="K1703" s="2"/>
      <c r="N1703" s="2"/>
      <c r="O1703" s="2"/>
      <c r="Q1703" s="2"/>
    </row>
    <row r="1704" spans="2:17" x14ac:dyDescent="0.2">
      <c r="E1704" s="2" t="s">
        <v>2</v>
      </c>
      <c r="F1704" s="2" t="s">
        <v>1480</v>
      </c>
      <c r="K1704" s="2"/>
      <c r="N1704" s="2"/>
      <c r="O1704" s="2"/>
      <c r="Q1704" s="2"/>
    </row>
    <row r="1705" spans="2:17" x14ac:dyDescent="0.2">
      <c r="E1705" s="2" t="s">
        <v>12</v>
      </c>
      <c r="F1705" s="2" t="s">
        <v>1546</v>
      </c>
      <c r="K1705" s="2"/>
      <c r="N1705" s="2"/>
      <c r="O1705" s="2"/>
      <c r="Q1705" s="2"/>
    </row>
    <row r="1706" spans="2:17" x14ac:dyDescent="0.2">
      <c r="E1706" s="2"/>
      <c r="F1706" s="2"/>
      <c r="K1706" s="2"/>
      <c r="N1706" s="2"/>
      <c r="O1706" s="2"/>
      <c r="Q1706" s="2"/>
    </row>
    <row r="1707" spans="2:17" x14ac:dyDescent="0.2">
      <c r="B1707">
        <v>30</v>
      </c>
      <c r="E1707" s="2" t="s">
        <v>0</v>
      </c>
      <c r="F1707" s="2" t="s">
        <v>1568</v>
      </c>
      <c r="K1707" s="2"/>
      <c r="N1707" s="2"/>
      <c r="O1707" s="2"/>
      <c r="Q1707" s="2"/>
    </row>
    <row r="1708" spans="2:17" x14ac:dyDescent="0.2">
      <c r="E1708" s="2" t="s">
        <v>15</v>
      </c>
      <c r="F1708" s="2" t="s">
        <v>1569</v>
      </c>
      <c r="K1708" s="2"/>
      <c r="N1708" s="2"/>
      <c r="O1708" s="2"/>
      <c r="Q1708" s="2"/>
    </row>
    <row r="1709" spans="2:17" x14ac:dyDescent="0.2">
      <c r="E1709" s="2" t="s">
        <v>15</v>
      </c>
      <c r="F1709" s="2" t="s">
        <v>1570</v>
      </c>
      <c r="K1709" s="2"/>
      <c r="N1709" s="2"/>
      <c r="O1709" s="2"/>
      <c r="Q1709" s="2"/>
    </row>
    <row r="1710" spans="2:17" x14ac:dyDescent="0.2">
      <c r="E1710" s="2" t="s">
        <v>18</v>
      </c>
      <c r="F1710" s="2" t="s">
        <v>1567</v>
      </c>
      <c r="K1710" s="2"/>
      <c r="N1710" s="2"/>
      <c r="O1710" s="2"/>
      <c r="Q1710" s="2"/>
    </row>
    <row r="1711" spans="2:17" x14ac:dyDescent="0.2">
      <c r="E1711" s="2"/>
      <c r="F1711" s="2"/>
      <c r="K1711" s="2"/>
      <c r="N1711" s="2"/>
      <c r="Q1711" s="2"/>
    </row>
    <row r="1712" spans="2:17" x14ac:dyDescent="0.2">
      <c r="B1712">
        <v>1</v>
      </c>
      <c r="C1712">
        <v>10</v>
      </c>
      <c r="E1712" s="2" t="s">
        <v>0</v>
      </c>
      <c r="F1712" s="2" t="s">
        <v>1564</v>
      </c>
      <c r="K1712" s="2"/>
      <c r="N1712" s="2"/>
      <c r="O1712" s="2"/>
      <c r="Q1712" s="2"/>
    </row>
    <row r="1713" spans="2:17" x14ac:dyDescent="0.2">
      <c r="E1713" s="2" t="s">
        <v>15</v>
      </c>
      <c r="F1713" s="2" t="s">
        <v>1565</v>
      </c>
      <c r="K1713" s="2"/>
      <c r="N1713" s="2"/>
      <c r="O1713" s="2"/>
      <c r="Q1713" s="2"/>
    </row>
    <row r="1714" spans="2:17" x14ac:dyDescent="0.2">
      <c r="E1714" s="2" t="s">
        <v>15</v>
      </c>
      <c r="F1714" s="2" t="s">
        <v>1566</v>
      </c>
      <c r="K1714" s="2"/>
      <c r="N1714" s="2"/>
      <c r="O1714" s="2"/>
      <c r="Q1714" s="2"/>
    </row>
    <row r="1715" spans="2:17" x14ac:dyDescent="0.2">
      <c r="E1715" s="2" t="s">
        <v>18</v>
      </c>
      <c r="F1715" s="2" t="s">
        <v>1571</v>
      </c>
      <c r="K1715" s="2"/>
      <c r="N1715" s="2"/>
      <c r="O1715" s="2"/>
      <c r="Q1715" s="2"/>
    </row>
    <row r="1716" spans="2:17" x14ac:dyDescent="0.2">
      <c r="E1716" s="2"/>
      <c r="F1716" s="2"/>
      <c r="K1716" s="2"/>
      <c r="N1716" s="2"/>
      <c r="O1716" s="2"/>
      <c r="Q1716" s="2"/>
    </row>
    <row r="1717" spans="2:17" x14ac:dyDescent="0.2">
      <c r="B1717">
        <v>2</v>
      </c>
      <c r="C1717">
        <v>10</v>
      </c>
      <c r="D1717">
        <v>12</v>
      </c>
      <c r="E1717" s="2" t="s">
        <v>0</v>
      </c>
      <c r="F1717" s="2" t="s">
        <v>1572</v>
      </c>
      <c r="K1717" s="2"/>
      <c r="N1717" s="2"/>
      <c r="O1717" s="2"/>
      <c r="Q1717" s="2"/>
    </row>
    <row r="1718" spans="2:17" x14ac:dyDescent="0.2">
      <c r="E1718" s="2" t="s">
        <v>15</v>
      </c>
      <c r="F1718" s="2" t="s">
        <v>1574</v>
      </c>
      <c r="K1718" s="2"/>
      <c r="N1718" s="2"/>
      <c r="O1718" s="2"/>
      <c r="Q1718" s="2"/>
    </row>
    <row r="1719" spans="2:17" x14ac:dyDescent="0.2">
      <c r="E1719" s="2" t="s">
        <v>15</v>
      </c>
      <c r="F1719" s="2" t="s">
        <v>1575</v>
      </c>
      <c r="K1719" s="2"/>
      <c r="N1719" s="2"/>
      <c r="O1719" s="2"/>
      <c r="Q1719" s="2"/>
    </row>
    <row r="1720" spans="2:17" x14ac:dyDescent="0.2">
      <c r="E1720" s="2" t="s">
        <v>18</v>
      </c>
      <c r="F1720" s="2" t="s">
        <v>1576</v>
      </c>
      <c r="K1720" s="2"/>
      <c r="N1720" s="2"/>
      <c r="O1720" s="2"/>
      <c r="Q1720" s="2"/>
    </row>
    <row r="1721" spans="2:17" x14ac:dyDescent="0.2">
      <c r="E1721" s="2"/>
      <c r="F1721" s="2"/>
      <c r="K1721" s="2"/>
      <c r="N1721" s="2"/>
      <c r="O1721" s="2"/>
      <c r="Q1721" s="2"/>
    </row>
    <row r="1722" spans="2:17" x14ac:dyDescent="0.2">
      <c r="B1722">
        <v>3</v>
      </c>
      <c r="C1722">
        <v>10</v>
      </c>
      <c r="D1722">
        <v>12</v>
      </c>
      <c r="E1722" s="2" t="s">
        <v>0</v>
      </c>
      <c r="F1722" s="2" t="s">
        <v>1577</v>
      </c>
      <c r="K1722" s="2"/>
      <c r="N1722" s="2"/>
      <c r="O1722" s="2"/>
      <c r="Q1722" s="2"/>
    </row>
    <row r="1723" spans="2:17" x14ac:dyDescent="0.2">
      <c r="E1723" s="2" t="s">
        <v>15</v>
      </c>
      <c r="F1723" s="2" t="s">
        <v>1578</v>
      </c>
      <c r="K1723" s="2"/>
      <c r="N1723" s="2"/>
      <c r="O1723" s="2"/>
      <c r="Q1723" s="2"/>
    </row>
    <row r="1724" spans="2:17" x14ac:dyDescent="0.2">
      <c r="E1724" s="2" t="s">
        <v>15</v>
      </c>
      <c r="F1724" s="2" t="s">
        <v>1579</v>
      </c>
      <c r="K1724" s="2"/>
      <c r="O1724" s="2"/>
      <c r="Q1724" s="2"/>
    </row>
    <row r="1725" spans="2:17" x14ac:dyDescent="0.2">
      <c r="E1725" s="2" t="s">
        <v>18</v>
      </c>
      <c r="F1725" s="2" t="s">
        <v>1580</v>
      </c>
      <c r="K1725" s="2"/>
      <c r="O1725" s="2"/>
      <c r="Q1725" s="2"/>
    </row>
    <row r="1726" spans="2:17" x14ac:dyDescent="0.2">
      <c r="E1726" s="2"/>
      <c r="F1726" s="2"/>
      <c r="K1726" s="2"/>
      <c r="N1726" s="2"/>
      <c r="O1726" s="2"/>
      <c r="Q1726" s="2"/>
    </row>
    <row r="1727" spans="2:17" x14ac:dyDescent="0.2">
      <c r="B1727">
        <v>4</v>
      </c>
      <c r="E1727" s="2" t="s">
        <v>21</v>
      </c>
      <c r="F1727" s="2" t="s">
        <v>1581</v>
      </c>
      <c r="K1727" s="2"/>
      <c r="N1727" s="2"/>
      <c r="O1727" s="2"/>
      <c r="Q1727" s="2"/>
    </row>
    <row r="1728" spans="2:17" x14ac:dyDescent="0.2">
      <c r="E1728" s="2" t="s">
        <v>2</v>
      </c>
      <c r="F1728" s="2" t="s">
        <v>1582</v>
      </c>
      <c r="K1728" s="2"/>
      <c r="N1728" s="2"/>
      <c r="O1728" s="2"/>
      <c r="Q1728" s="2"/>
    </row>
    <row r="1729" spans="2:17" x14ac:dyDescent="0.2">
      <c r="E1729" s="2" t="s">
        <v>2</v>
      </c>
      <c r="F1729" s="2" t="s">
        <v>1583</v>
      </c>
      <c r="K1729" s="2"/>
      <c r="N1729" s="2"/>
      <c r="O1729" s="2"/>
      <c r="Q1729" s="2"/>
    </row>
    <row r="1730" spans="2:17" x14ac:dyDescent="0.2">
      <c r="E1730" s="2" t="s">
        <v>12</v>
      </c>
      <c r="F1730" s="2" t="s">
        <v>1463</v>
      </c>
      <c r="K1730" s="2"/>
      <c r="N1730" s="2"/>
      <c r="O1730" s="2"/>
      <c r="Q1730" s="2"/>
    </row>
    <row r="1731" spans="2:17" x14ac:dyDescent="0.2">
      <c r="E1731" s="2"/>
      <c r="F1731" s="2"/>
      <c r="K1731" s="2"/>
      <c r="N1731" s="2"/>
      <c r="O1731" s="2"/>
      <c r="Q1731" s="2"/>
    </row>
    <row r="1732" spans="2:17" x14ac:dyDescent="0.2">
      <c r="B1732">
        <v>5</v>
      </c>
      <c r="C1732">
        <v>10</v>
      </c>
      <c r="D1732">
        <v>12</v>
      </c>
      <c r="E1732" s="2" t="s">
        <v>21</v>
      </c>
      <c r="F1732" s="2" t="s">
        <v>1589</v>
      </c>
      <c r="K1732" s="2"/>
      <c r="N1732" s="2"/>
      <c r="O1732" s="2" t="s">
        <v>1584</v>
      </c>
      <c r="Q1732" s="2"/>
    </row>
    <row r="1733" spans="2:17" x14ac:dyDescent="0.2">
      <c r="E1733" s="2" t="s">
        <v>15</v>
      </c>
      <c r="F1733" s="2" t="s">
        <v>1590</v>
      </c>
      <c r="K1733" s="2"/>
      <c r="N1733" s="2"/>
      <c r="O1733" s="2" t="s">
        <v>1585</v>
      </c>
      <c r="Q1733" s="2"/>
    </row>
    <row r="1734" spans="2:17" x14ac:dyDescent="0.2">
      <c r="E1734" s="2" t="s">
        <v>15</v>
      </c>
      <c r="F1734" s="2" t="s">
        <v>1591</v>
      </c>
      <c r="K1734" s="2"/>
      <c r="N1734" s="2"/>
      <c r="O1734" s="2"/>
      <c r="Q1734" s="2"/>
    </row>
    <row r="1735" spans="2:17" x14ac:dyDescent="0.2">
      <c r="E1735" s="2" t="s">
        <v>18</v>
      </c>
      <c r="F1735" s="2" t="s">
        <v>1592</v>
      </c>
      <c r="K1735" s="2"/>
      <c r="N1735" s="2"/>
      <c r="O1735" s="2"/>
      <c r="Q1735" s="2"/>
    </row>
    <row r="1736" spans="2:17" x14ac:dyDescent="0.2">
      <c r="E1736" s="2"/>
      <c r="F1736" s="2"/>
      <c r="K1736" s="2"/>
      <c r="N1736" s="2"/>
      <c r="O1736" s="2"/>
      <c r="Q1736" s="2"/>
    </row>
    <row r="1737" spans="2:17" x14ac:dyDescent="0.2">
      <c r="B1737">
        <v>6</v>
      </c>
      <c r="C1737">
        <v>10</v>
      </c>
      <c r="D1737">
        <v>12</v>
      </c>
      <c r="E1737" s="2" t="s">
        <v>0</v>
      </c>
      <c r="F1737" s="2" t="s">
        <v>1593</v>
      </c>
      <c r="K1737" s="2"/>
      <c r="N1737" s="2"/>
      <c r="O1737" s="2"/>
      <c r="Q1737" s="2"/>
    </row>
    <row r="1738" spans="2:17" x14ac:dyDescent="0.2">
      <c r="E1738" s="2" t="s">
        <v>15</v>
      </c>
      <c r="F1738" s="2" t="s">
        <v>1594</v>
      </c>
      <c r="K1738" s="2"/>
      <c r="N1738" s="2"/>
      <c r="O1738" s="2"/>
      <c r="Q1738" s="2"/>
    </row>
    <row r="1739" spans="2:17" x14ac:dyDescent="0.2">
      <c r="E1739" s="2" t="s">
        <v>15</v>
      </c>
      <c r="F1739" s="2" t="s">
        <v>46</v>
      </c>
      <c r="K1739" s="2"/>
      <c r="N1739" s="2"/>
      <c r="O1739" s="2"/>
      <c r="Q1739" s="2"/>
    </row>
    <row r="1740" spans="2:17" x14ac:dyDescent="0.2">
      <c r="E1740" s="2" t="s">
        <v>18</v>
      </c>
      <c r="F1740" s="2" t="s">
        <v>1595</v>
      </c>
      <c r="K1740" s="2"/>
      <c r="N1740" s="2"/>
      <c r="O1740" s="2"/>
      <c r="Q1740" s="2"/>
    </row>
    <row r="1741" spans="2:17" x14ac:dyDescent="0.2">
      <c r="E1741" s="2"/>
      <c r="F1741" s="2"/>
      <c r="K1741" s="2"/>
      <c r="N1741" s="2"/>
      <c r="O1741" s="2"/>
      <c r="Q1741" s="2"/>
    </row>
    <row r="1742" spans="2:17" x14ac:dyDescent="0.2">
      <c r="B1742">
        <v>7</v>
      </c>
      <c r="E1742" s="2" t="s">
        <v>86</v>
      </c>
      <c r="F1742" s="2" t="s">
        <v>1596</v>
      </c>
      <c r="K1742" s="2"/>
      <c r="N1742" s="2"/>
      <c r="O1742" s="2" t="s">
        <v>1599</v>
      </c>
      <c r="Q1742" s="2"/>
    </row>
    <row r="1743" spans="2:17" x14ac:dyDescent="0.2">
      <c r="E1743" s="2" t="s">
        <v>15</v>
      </c>
      <c r="F1743" s="2" t="s">
        <v>1597</v>
      </c>
      <c r="K1743" s="2"/>
      <c r="N1743" s="2"/>
      <c r="O1743" s="2" t="s">
        <v>1598</v>
      </c>
      <c r="Q1743" s="2"/>
    </row>
    <row r="1744" spans="2:17" x14ac:dyDescent="0.2">
      <c r="E1744" s="2" t="s">
        <v>15</v>
      </c>
      <c r="F1744" s="2" t="s">
        <v>1600</v>
      </c>
      <c r="K1744" s="2"/>
      <c r="N1744" s="2"/>
      <c r="O1744" s="2"/>
      <c r="Q1744" s="2"/>
    </row>
    <row r="1745" spans="2:17" x14ac:dyDescent="0.2">
      <c r="E1745" s="2" t="s">
        <v>18</v>
      </c>
      <c r="F1745" s="2" t="s">
        <v>1601</v>
      </c>
      <c r="K1745" s="2"/>
      <c r="N1745" s="2"/>
      <c r="O1745" s="2"/>
      <c r="Q1745" s="2"/>
    </row>
    <row r="1746" spans="2:17" x14ac:dyDescent="0.2">
      <c r="E1746" s="2"/>
      <c r="F1746" s="2"/>
      <c r="K1746" s="2"/>
      <c r="N1746" s="2"/>
      <c r="O1746" s="2"/>
      <c r="Q1746" s="2"/>
    </row>
    <row r="1747" spans="2:17" x14ac:dyDescent="0.2">
      <c r="B1747">
        <v>8</v>
      </c>
      <c r="E1747" s="2" t="s">
        <v>21</v>
      </c>
      <c r="F1747" s="2" t="s">
        <v>1605</v>
      </c>
      <c r="K1747" s="2"/>
      <c r="N1747" s="2"/>
      <c r="O1747" s="2"/>
      <c r="Q1747" s="2"/>
    </row>
    <row r="1748" spans="2:17" x14ac:dyDescent="0.2">
      <c r="E1748" s="2" t="s">
        <v>15</v>
      </c>
      <c r="F1748" s="2" t="s">
        <v>1604</v>
      </c>
      <c r="K1748" s="2"/>
      <c r="N1748" s="2"/>
      <c r="O1748" s="2"/>
      <c r="Q1748" s="2"/>
    </row>
    <row r="1749" spans="2:17" x14ac:dyDescent="0.2">
      <c r="E1749" s="2" t="s">
        <v>15</v>
      </c>
      <c r="F1749" s="2" t="s">
        <v>1603</v>
      </c>
      <c r="K1749" s="2"/>
      <c r="N1749" s="2"/>
      <c r="O1749" s="2"/>
      <c r="Q1749" s="2"/>
    </row>
    <row r="1750" spans="2:17" x14ac:dyDescent="0.2">
      <c r="E1750" s="2" t="s">
        <v>18</v>
      </c>
      <c r="F1750" s="2" t="s">
        <v>1602</v>
      </c>
      <c r="K1750" s="2"/>
      <c r="N1750" s="2"/>
      <c r="O1750" s="2"/>
      <c r="Q1750" s="2"/>
    </row>
    <row r="1751" spans="2:17" x14ac:dyDescent="0.2">
      <c r="E1751" s="2"/>
      <c r="F1751" s="2"/>
      <c r="K1751" s="2"/>
      <c r="N1751" s="2"/>
      <c r="O1751" s="2"/>
      <c r="Q1751" s="2"/>
    </row>
    <row r="1752" spans="2:17" x14ac:dyDescent="0.2">
      <c r="B1752">
        <v>9</v>
      </c>
      <c r="E1752" s="2" t="s">
        <v>0</v>
      </c>
      <c r="F1752" s="2" t="s">
        <v>1607</v>
      </c>
      <c r="K1752" s="2"/>
      <c r="N1752" s="2"/>
      <c r="O1752" s="2"/>
      <c r="Q1752" s="2"/>
    </row>
    <row r="1753" spans="2:17" x14ac:dyDescent="0.2">
      <c r="E1753" s="2" t="s">
        <v>15</v>
      </c>
      <c r="F1753" s="2" t="s">
        <v>1608</v>
      </c>
      <c r="K1753" s="2"/>
      <c r="N1753" s="2"/>
      <c r="O1753" s="2"/>
      <c r="Q1753" s="2"/>
    </row>
    <row r="1754" spans="2:17" x14ac:dyDescent="0.2">
      <c r="E1754" s="2" t="s">
        <v>15</v>
      </c>
      <c r="F1754" s="2" t="s">
        <v>1609</v>
      </c>
      <c r="K1754" s="2"/>
      <c r="N1754" s="2"/>
      <c r="O1754" s="2"/>
      <c r="Q1754" s="2"/>
    </row>
    <row r="1755" spans="2:17" x14ac:dyDescent="0.2">
      <c r="E1755" s="2" t="s">
        <v>18</v>
      </c>
      <c r="F1755" s="2" t="s">
        <v>1611</v>
      </c>
      <c r="K1755" s="2"/>
      <c r="N1755" s="2"/>
      <c r="O1755" s="2"/>
      <c r="Q1755" s="2"/>
    </row>
    <row r="1756" spans="2:17" x14ac:dyDescent="0.2">
      <c r="E1756" s="2"/>
      <c r="F1756" s="2"/>
      <c r="K1756" s="2"/>
      <c r="N1756" s="2"/>
      <c r="O1756" s="2"/>
      <c r="Q1756" s="2"/>
    </row>
    <row r="1757" spans="2:17" x14ac:dyDescent="0.2">
      <c r="B1757">
        <v>10</v>
      </c>
      <c r="E1757" s="2" t="s">
        <v>21</v>
      </c>
      <c r="F1757" s="2" t="s">
        <v>1619</v>
      </c>
      <c r="K1757" s="2"/>
      <c r="N1757" s="2"/>
      <c r="O1757" s="2"/>
      <c r="Q1757" s="2"/>
    </row>
    <row r="1758" spans="2:17" x14ac:dyDescent="0.2">
      <c r="E1758" s="2" t="s">
        <v>15</v>
      </c>
      <c r="F1758" s="2" t="s">
        <v>1621</v>
      </c>
      <c r="K1758" s="2"/>
      <c r="N1758" s="2"/>
      <c r="O1758" s="2"/>
      <c r="Q1758" s="2"/>
    </row>
    <row r="1759" spans="2:17" x14ac:dyDescent="0.2">
      <c r="E1759" s="2" t="s">
        <v>15</v>
      </c>
      <c r="F1759" s="2" t="s">
        <v>1620</v>
      </c>
      <c r="K1759" s="2"/>
      <c r="N1759" s="2"/>
      <c r="O1759" s="2"/>
      <c r="Q1759" s="2"/>
    </row>
    <row r="1760" spans="2:17" x14ac:dyDescent="0.2">
      <c r="E1760" s="2" t="s">
        <v>18</v>
      </c>
      <c r="F1760" s="2" t="s">
        <v>1618</v>
      </c>
      <c r="K1760" s="2"/>
      <c r="N1760" s="2"/>
      <c r="O1760" s="2"/>
      <c r="Q1760" s="2"/>
    </row>
    <row r="1761" spans="2:19" x14ac:dyDescent="0.2">
      <c r="E1761" s="2"/>
      <c r="F1761" s="2"/>
      <c r="K1761" s="2"/>
      <c r="N1761" s="2"/>
      <c r="O1761" s="2"/>
      <c r="Q1761" s="2"/>
    </row>
    <row r="1762" spans="2:19" x14ac:dyDescent="0.2">
      <c r="B1762">
        <v>11</v>
      </c>
      <c r="E1762" s="2" t="s">
        <v>0</v>
      </c>
      <c r="F1762" s="2" t="s">
        <v>1616</v>
      </c>
      <c r="K1762" s="2"/>
      <c r="M1762" t="s">
        <v>1612</v>
      </c>
      <c r="N1762" s="2"/>
      <c r="O1762" s="2"/>
      <c r="Q1762" s="2"/>
    </row>
    <row r="1763" spans="2:19" x14ac:dyDescent="0.2">
      <c r="E1763" s="2" t="s">
        <v>15</v>
      </c>
      <c r="F1763" s="2" t="s">
        <v>1617</v>
      </c>
      <c r="K1763" s="2"/>
      <c r="M1763" t="s">
        <v>1613</v>
      </c>
      <c r="N1763" s="2"/>
      <c r="O1763" s="2"/>
      <c r="Q1763" s="2"/>
    </row>
    <row r="1764" spans="2:19" x14ac:dyDescent="0.2">
      <c r="E1764" s="2" t="s">
        <v>15</v>
      </c>
      <c r="F1764" s="2" t="s">
        <v>112</v>
      </c>
      <c r="K1764" s="2"/>
      <c r="M1764" t="s">
        <v>1614</v>
      </c>
      <c r="N1764" s="2"/>
      <c r="O1764" s="2"/>
      <c r="Q1764" s="2"/>
    </row>
    <row r="1765" spans="2:19" x14ac:dyDescent="0.2">
      <c r="E1765" s="2" t="s">
        <v>18</v>
      </c>
      <c r="F1765" s="2" t="s">
        <v>1622</v>
      </c>
      <c r="K1765" s="2"/>
      <c r="M1765" t="s">
        <v>1615</v>
      </c>
      <c r="N1765" s="2"/>
      <c r="O1765" s="2"/>
      <c r="Q1765" s="2"/>
    </row>
    <row r="1766" spans="2:19" x14ac:dyDescent="0.2">
      <c r="E1766" s="2"/>
      <c r="F1766" s="2"/>
      <c r="K1766" s="2"/>
      <c r="N1766" s="2"/>
      <c r="O1766" s="2"/>
      <c r="Q1766" s="2"/>
    </row>
    <row r="1767" spans="2:19" x14ac:dyDescent="0.2">
      <c r="B1767">
        <v>12</v>
      </c>
      <c r="E1767" s="2" t="s">
        <v>0</v>
      </c>
      <c r="F1767" s="2" t="s">
        <v>1623</v>
      </c>
      <c r="K1767" s="2"/>
      <c r="N1767" s="2"/>
      <c r="O1767" s="2"/>
      <c r="Q1767" s="2"/>
    </row>
    <row r="1768" spans="2:19" x14ac:dyDescent="0.2">
      <c r="E1768" s="2" t="s">
        <v>15</v>
      </c>
      <c r="F1768" s="2" t="s">
        <v>1624</v>
      </c>
      <c r="K1768" s="2"/>
      <c r="N1768" s="2"/>
      <c r="O1768" s="2"/>
      <c r="Q1768" s="2"/>
    </row>
    <row r="1769" spans="2:19" x14ac:dyDescent="0.2">
      <c r="E1769" s="2" t="s">
        <v>15</v>
      </c>
      <c r="F1769" s="2" t="s">
        <v>1625</v>
      </c>
      <c r="K1769" s="2"/>
      <c r="N1769" s="2"/>
      <c r="O1769" s="2"/>
      <c r="Q1769" s="2"/>
    </row>
    <row r="1770" spans="2:19" x14ac:dyDescent="0.2">
      <c r="E1770" s="2" t="s">
        <v>18</v>
      </c>
      <c r="F1770" s="2" t="s">
        <v>1571</v>
      </c>
      <c r="K1770" s="2"/>
      <c r="N1770" s="2"/>
      <c r="O1770" s="2"/>
      <c r="Q1770" s="10">
        <v>41135</v>
      </c>
      <c r="R1770" t="s">
        <v>1641</v>
      </c>
      <c r="S1770">
        <v>300</v>
      </c>
    </row>
    <row r="1771" spans="2:19" x14ac:dyDescent="0.2">
      <c r="E1771" s="2"/>
      <c r="F1771" s="2"/>
      <c r="K1771" s="2"/>
      <c r="N1771" s="2"/>
      <c r="O1771" s="2"/>
      <c r="Q1771" s="4">
        <v>41076</v>
      </c>
      <c r="R1771" t="s">
        <v>1641</v>
      </c>
      <c r="S1771">
        <v>300</v>
      </c>
    </row>
    <row r="1772" spans="2:19" x14ac:dyDescent="0.2">
      <c r="B1772">
        <v>13</v>
      </c>
      <c r="E1772" s="2" t="s">
        <v>0</v>
      </c>
      <c r="F1772" s="2" t="s">
        <v>1630</v>
      </c>
      <c r="K1772" s="2"/>
      <c r="N1772" s="2"/>
      <c r="O1772" s="2"/>
      <c r="Q1772" s="10">
        <v>41154</v>
      </c>
      <c r="R1772" t="s">
        <v>1641</v>
      </c>
      <c r="S1772">
        <v>150</v>
      </c>
    </row>
    <row r="1773" spans="2:19" x14ac:dyDescent="0.2">
      <c r="E1773" s="2" t="s">
        <v>15</v>
      </c>
      <c r="F1773" s="2" t="s">
        <v>1631</v>
      </c>
      <c r="K1773" s="2"/>
      <c r="N1773" s="2"/>
      <c r="O1773" s="2"/>
      <c r="Q1773" s="10">
        <v>41166</v>
      </c>
      <c r="R1773" t="s">
        <v>1641</v>
      </c>
      <c r="S1773">
        <v>50</v>
      </c>
    </row>
    <row r="1774" spans="2:19" x14ac:dyDescent="0.2">
      <c r="E1774" s="2" t="s">
        <v>15</v>
      </c>
      <c r="F1774" s="2" t="s">
        <v>1632</v>
      </c>
      <c r="K1774" s="2"/>
      <c r="N1774" s="2"/>
      <c r="O1774" s="2"/>
      <c r="Q1774" s="2"/>
    </row>
    <row r="1775" spans="2:19" x14ac:dyDescent="0.2">
      <c r="E1775" s="2" t="s">
        <v>18</v>
      </c>
      <c r="F1775" s="2" t="s">
        <v>1635</v>
      </c>
      <c r="K1775" s="2"/>
      <c r="N1775" s="2"/>
      <c r="O1775" s="2"/>
      <c r="Q1775" s="2"/>
    </row>
    <row r="1776" spans="2:19" x14ac:dyDescent="0.2">
      <c r="E1776" s="2"/>
      <c r="F1776" s="2"/>
      <c r="K1776" s="2"/>
      <c r="N1776" s="2"/>
      <c r="O1776" s="2"/>
      <c r="Q1776" s="2"/>
    </row>
    <row r="1777" spans="2:19" x14ac:dyDescent="0.2">
      <c r="B1777">
        <v>14</v>
      </c>
      <c r="E1777" s="2" t="s">
        <v>0</v>
      </c>
      <c r="F1777" s="2" t="s">
        <v>1636</v>
      </c>
      <c r="K1777" s="2"/>
      <c r="N1777" s="2"/>
      <c r="O1777" s="2"/>
      <c r="Q1777" s="2"/>
    </row>
    <row r="1778" spans="2:19" x14ac:dyDescent="0.2">
      <c r="E1778" s="2" t="s">
        <v>2</v>
      </c>
      <c r="F1778" s="2" t="s">
        <v>1637</v>
      </c>
      <c r="K1778" s="2"/>
      <c r="N1778" s="2"/>
      <c r="O1778" s="2"/>
      <c r="Q1778" s="2"/>
    </row>
    <row r="1779" spans="2:19" x14ac:dyDescent="0.2">
      <c r="E1779" s="2" t="s">
        <v>2</v>
      </c>
      <c r="F1779" s="2" t="s">
        <v>1639</v>
      </c>
      <c r="K1779" s="2"/>
      <c r="M1779" t="s">
        <v>1638</v>
      </c>
      <c r="N1779" s="2"/>
      <c r="O1779" s="2"/>
      <c r="Q1779" s="2"/>
    </row>
    <row r="1780" spans="2:19" x14ac:dyDescent="0.2">
      <c r="E1780" s="2" t="s">
        <v>12</v>
      </c>
      <c r="F1780" s="2" t="s">
        <v>1516</v>
      </c>
      <c r="K1780" s="2"/>
      <c r="N1780" s="2"/>
      <c r="O1780" s="2"/>
      <c r="Q1780" s="2"/>
      <c r="S1780" t="s">
        <v>1640</v>
      </c>
    </row>
    <row r="1781" spans="2:19" x14ac:dyDescent="0.2">
      <c r="E1781" s="2"/>
      <c r="F1781" s="2"/>
      <c r="K1781" s="2"/>
      <c r="N1781" s="2"/>
      <c r="O1781" s="2"/>
      <c r="Q1781" s="2"/>
    </row>
    <row r="1782" spans="2:19" x14ac:dyDescent="0.2">
      <c r="B1782">
        <v>15</v>
      </c>
      <c r="E1782" s="2" t="s">
        <v>0</v>
      </c>
      <c r="F1782" s="2" t="s">
        <v>1642</v>
      </c>
      <c r="K1782" s="2"/>
      <c r="N1782" s="2"/>
      <c r="O1782" s="2"/>
      <c r="Q1782" s="2"/>
    </row>
    <row r="1783" spans="2:19" x14ac:dyDescent="0.2">
      <c r="E1783" s="2" t="s">
        <v>15</v>
      </c>
      <c r="F1783" s="2" t="s">
        <v>1643</v>
      </c>
      <c r="K1783" s="2"/>
      <c r="N1783" s="2"/>
      <c r="O1783" s="2"/>
      <c r="Q1783" s="2"/>
    </row>
    <row r="1784" spans="2:19" x14ac:dyDescent="0.2">
      <c r="E1784" s="2" t="s">
        <v>15</v>
      </c>
      <c r="F1784" s="2" t="s">
        <v>1644</v>
      </c>
      <c r="K1784" s="2"/>
      <c r="N1784" s="2"/>
      <c r="O1784" s="2"/>
      <c r="Q1784" s="2"/>
    </row>
    <row r="1785" spans="2:19" x14ac:dyDescent="0.2">
      <c r="E1785" s="2" t="s">
        <v>18</v>
      </c>
      <c r="F1785" s="2" t="s">
        <v>112</v>
      </c>
      <c r="K1785" s="2"/>
      <c r="N1785" s="2"/>
      <c r="O1785" s="2"/>
      <c r="Q1785" s="2"/>
    </row>
    <row r="1786" spans="2:19" x14ac:dyDescent="0.2">
      <c r="E1786" s="2"/>
      <c r="F1786" s="2"/>
      <c r="K1786" s="2"/>
      <c r="N1786" s="2"/>
      <c r="O1786" s="2"/>
      <c r="Q1786" s="2"/>
    </row>
    <row r="1787" spans="2:19" x14ac:dyDescent="0.2">
      <c r="B1787">
        <v>16</v>
      </c>
      <c r="C1787">
        <v>10</v>
      </c>
      <c r="D1787">
        <v>12</v>
      </c>
      <c r="E1787" s="2" t="s">
        <v>0</v>
      </c>
      <c r="F1787" s="2" t="s">
        <v>1645</v>
      </c>
      <c r="K1787" s="2"/>
      <c r="N1787" s="2"/>
      <c r="O1787" s="2"/>
      <c r="Q1787" s="2"/>
    </row>
    <row r="1788" spans="2:19" x14ac:dyDescent="0.2">
      <c r="E1788" s="2" t="s">
        <v>15</v>
      </c>
      <c r="F1788" s="2" t="s">
        <v>1646</v>
      </c>
      <c r="K1788" s="2"/>
      <c r="N1788" s="2"/>
      <c r="O1788" s="2"/>
      <c r="Q1788" s="2"/>
    </row>
    <row r="1789" spans="2:19" x14ac:dyDescent="0.2">
      <c r="E1789" s="2" t="s">
        <v>15</v>
      </c>
      <c r="F1789" s="2" t="s">
        <v>1647</v>
      </c>
      <c r="K1789" s="2"/>
      <c r="N1789" s="2"/>
      <c r="O1789" s="2"/>
      <c r="Q1789" s="2"/>
    </row>
    <row r="1790" spans="2:19" x14ac:dyDescent="0.2">
      <c r="E1790" s="2" t="s">
        <v>18</v>
      </c>
      <c r="F1790" s="2" t="s">
        <v>1648</v>
      </c>
      <c r="K1790" s="2"/>
      <c r="N1790" s="2"/>
      <c r="O1790" s="2"/>
      <c r="Q1790" s="2"/>
    </row>
    <row r="1791" spans="2:19" x14ac:dyDescent="0.2">
      <c r="E1791" s="2"/>
      <c r="F1791" s="2"/>
      <c r="K1791" s="2"/>
      <c r="N1791" s="2"/>
      <c r="O1791" s="2"/>
      <c r="Q1791" s="2"/>
    </row>
    <row r="1792" spans="2:19" x14ac:dyDescent="0.2">
      <c r="B1792">
        <v>17</v>
      </c>
      <c r="E1792" s="2" t="s">
        <v>0</v>
      </c>
      <c r="F1792" s="2" t="s">
        <v>1660</v>
      </c>
      <c r="K1792" s="2"/>
      <c r="N1792" s="2"/>
      <c r="O1792" s="2"/>
      <c r="Q1792" s="2"/>
    </row>
    <row r="1793" spans="2:17" x14ac:dyDescent="0.2">
      <c r="B1793" t="s">
        <v>1656</v>
      </c>
      <c r="E1793" s="2" t="s">
        <v>15</v>
      </c>
      <c r="F1793" s="2" t="s">
        <v>1662</v>
      </c>
      <c r="K1793" s="2"/>
      <c r="N1793" s="2"/>
      <c r="O1793" s="2"/>
      <c r="Q1793" s="2"/>
    </row>
    <row r="1794" spans="2:17" x14ac:dyDescent="0.2">
      <c r="E1794" s="2" t="s">
        <v>15</v>
      </c>
      <c r="F1794" s="2" t="s">
        <v>1661</v>
      </c>
      <c r="K1794" s="2"/>
      <c r="N1794" s="2"/>
      <c r="O1794" s="2"/>
      <c r="Q1794" s="2"/>
    </row>
    <row r="1795" spans="2:17" x14ac:dyDescent="0.2">
      <c r="B1795" t="s">
        <v>1658</v>
      </c>
      <c r="E1795" s="2" t="s">
        <v>18</v>
      </c>
      <c r="F1795" s="2" t="s">
        <v>1659</v>
      </c>
      <c r="K1795" s="2"/>
      <c r="N1795" s="2"/>
      <c r="O1795" s="2"/>
      <c r="Q1795" s="2"/>
    </row>
    <row r="1796" spans="2:17" x14ac:dyDescent="0.2">
      <c r="E1796" s="2"/>
      <c r="F1796" s="2"/>
      <c r="K1796" s="2"/>
      <c r="N1796" s="2"/>
      <c r="O1796" s="2"/>
      <c r="Q1796" s="2"/>
    </row>
    <row r="1797" spans="2:17" x14ac:dyDescent="0.2">
      <c r="B1797">
        <v>18</v>
      </c>
      <c r="E1797" s="2" t="s">
        <v>0</v>
      </c>
      <c r="F1797" s="2" t="s">
        <v>1663</v>
      </c>
      <c r="K1797" s="2"/>
      <c r="N1797" s="2"/>
      <c r="O1797" s="2"/>
      <c r="Q1797" s="2"/>
    </row>
    <row r="1798" spans="2:17" x14ac:dyDescent="0.2">
      <c r="B1798" t="s">
        <v>1655</v>
      </c>
      <c r="E1798" s="2" t="s">
        <v>15</v>
      </c>
      <c r="F1798" s="2" t="s">
        <v>1652</v>
      </c>
      <c r="K1798" s="2"/>
      <c r="N1798" s="2"/>
      <c r="O1798" s="2"/>
      <c r="Q1798" s="2"/>
    </row>
    <row r="1799" spans="2:17" x14ac:dyDescent="0.2">
      <c r="E1799" s="2" t="s">
        <v>15</v>
      </c>
      <c r="F1799" s="2" t="s">
        <v>1653</v>
      </c>
      <c r="K1799" s="2"/>
      <c r="N1799" s="2"/>
      <c r="O1799" s="2"/>
      <c r="Q1799" s="2"/>
    </row>
    <row r="1800" spans="2:17" x14ac:dyDescent="0.2">
      <c r="B1800" t="s">
        <v>1657</v>
      </c>
      <c r="E1800" s="2" t="s">
        <v>18</v>
      </c>
      <c r="F1800" s="2" t="s">
        <v>1654</v>
      </c>
      <c r="K1800" s="2"/>
      <c r="N1800" s="2"/>
      <c r="O1800" s="2"/>
      <c r="Q1800" s="2"/>
    </row>
    <row r="1801" spans="2:17" x14ac:dyDescent="0.2">
      <c r="E1801" s="2"/>
      <c r="F1801" s="2"/>
      <c r="K1801" s="2"/>
      <c r="N1801" s="2"/>
      <c r="O1801" s="2"/>
      <c r="Q1801" s="2"/>
    </row>
    <row r="1802" spans="2:17" x14ac:dyDescent="0.2">
      <c r="B1802">
        <v>19</v>
      </c>
      <c r="E1802" s="2" t="s">
        <v>0</v>
      </c>
      <c r="F1802" s="2" t="s">
        <v>1649</v>
      </c>
      <c r="K1802" s="2"/>
      <c r="N1802" s="2"/>
      <c r="O1802" s="2"/>
      <c r="Q1802" s="2"/>
    </row>
    <row r="1803" spans="2:17" x14ac:dyDescent="0.2">
      <c r="B1803" t="s">
        <v>1449</v>
      </c>
      <c r="E1803" s="2" t="s">
        <v>15</v>
      </c>
      <c r="F1803" s="2" t="s">
        <v>1650</v>
      </c>
      <c r="K1803" s="2"/>
      <c r="N1803" s="2"/>
      <c r="O1803" s="2"/>
      <c r="Q1803" s="2"/>
    </row>
    <row r="1804" spans="2:17" x14ac:dyDescent="0.2">
      <c r="E1804" s="2" t="s">
        <v>15</v>
      </c>
      <c r="F1804" s="2" t="s">
        <v>1651</v>
      </c>
      <c r="K1804" s="2"/>
      <c r="N1804" s="2"/>
      <c r="O1804" s="2"/>
      <c r="Q1804" s="2"/>
    </row>
    <row r="1805" spans="2:17" x14ac:dyDescent="0.2">
      <c r="E1805" s="2" t="s">
        <v>18</v>
      </c>
      <c r="F1805" s="2" t="s">
        <v>20</v>
      </c>
      <c r="K1805" s="2"/>
      <c r="N1805" s="2"/>
      <c r="O1805" s="2"/>
      <c r="Q1805" s="2"/>
    </row>
    <row r="1806" spans="2:17" x14ac:dyDescent="0.2">
      <c r="E1806" s="2"/>
      <c r="F1806" s="2"/>
      <c r="K1806" s="2"/>
      <c r="N1806" s="2"/>
      <c r="O1806" s="2"/>
      <c r="Q1806" s="2"/>
    </row>
    <row r="1807" spans="2:17" x14ac:dyDescent="0.2">
      <c r="B1807">
        <v>20</v>
      </c>
      <c r="E1807" s="2" t="s">
        <v>21</v>
      </c>
      <c r="F1807" s="2" t="s">
        <v>1671</v>
      </c>
      <c r="K1807" s="2"/>
      <c r="N1807" s="2"/>
      <c r="O1807" s="2"/>
      <c r="Q1807" s="2"/>
    </row>
    <row r="1808" spans="2:17" x14ac:dyDescent="0.2">
      <c r="E1808" s="2" t="s">
        <v>2</v>
      </c>
      <c r="F1808" s="2" t="s">
        <v>1672</v>
      </c>
      <c r="K1808" s="2"/>
      <c r="N1808" s="2"/>
      <c r="O1808" s="2"/>
      <c r="Q1808" s="2"/>
    </row>
    <row r="1809" spans="2:17" x14ac:dyDescent="0.2">
      <c r="E1809" s="2" t="s">
        <v>2</v>
      </c>
      <c r="F1809" s="2" t="s">
        <v>1673</v>
      </c>
      <c r="K1809" s="2"/>
      <c r="N1809" s="2"/>
      <c r="O1809" s="2"/>
      <c r="Q1809" s="2"/>
    </row>
    <row r="1810" spans="2:17" x14ac:dyDescent="0.2">
      <c r="E1810" s="2" t="s">
        <v>12</v>
      </c>
      <c r="F1810" s="2" t="s">
        <v>865</v>
      </c>
      <c r="K1810" s="2"/>
      <c r="N1810" s="2"/>
      <c r="O1810" s="2"/>
      <c r="Q1810" s="2"/>
    </row>
    <row r="1811" spans="2:17" x14ac:dyDescent="0.2">
      <c r="E1811" s="2"/>
      <c r="F1811" s="2"/>
      <c r="K1811" s="2"/>
      <c r="N1811" s="2"/>
      <c r="O1811" s="2"/>
      <c r="Q1811" s="2"/>
    </row>
    <row r="1812" spans="2:17" x14ac:dyDescent="0.2">
      <c r="B1812">
        <v>21</v>
      </c>
      <c r="E1812" s="2" t="s">
        <v>21</v>
      </c>
      <c r="F1812" s="2"/>
      <c r="K1812" s="2"/>
      <c r="N1812" s="2"/>
      <c r="O1812" s="2"/>
      <c r="Q1812" s="2"/>
    </row>
    <row r="1813" spans="2:17" x14ac:dyDescent="0.2">
      <c r="B1813" t="s">
        <v>1429</v>
      </c>
      <c r="E1813" s="2" t="s">
        <v>2</v>
      </c>
      <c r="F1813" s="2"/>
      <c r="K1813" s="2"/>
      <c r="N1813" s="2"/>
      <c r="O1813" s="2"/>
      <c r="Q1813" s="2"/>
    </row>
    <row r="1814" spans="2:17" x14ac:dyDescent="0.2">
      <c r="E1814" s="2" t="s">
        <v>2</v>
      </c>
      <c r="F1814" s="2"/>
      <c r="K1814" s="2"/>
      <c r="N1814" s="2"/>
      <c r="O1814" s="2"/>
      <c r="Q1814" s="2"/>
    </row>
    <row r="1815" spans="2:17" x14ac:dyDescent="0.2">
      <c r="E1815" s="2" t="s">
        <v>12</v>
      </c>
      <c r="F1815" s="2" t="s">
        <v>1708</v>
      </c>
      <c r="K1815" s="2"/>
      <c r="N1815" s="2"/>
      <c r="O1815" s="2"/>
      <c r="Q1815" s="2"/>
    </row>
    <row r="1816" spans="2:17" x14ac:dyDescent="0.2">
      <c r="E1816" s="2"/>
      <c r="F1816" s="2"/>
      <c r="K1816" s="2"/>
      <c r="N1816" s="2"/>
      <c r="O1816" s="2"/>
      <c r="Q1816" s="2"/>
    </row>
    <row r="1817" spans="2:17" x14ac:dyDescent="0.2">
      <c r="B1817" s="3">
        <v>22</v>
      </c>
      <c r="C1817">
        <v>10</v>
      </c>
      <c r="D1817">
        <v>12</v>
      </c>
      <c r="E1817" s="2" t="s">
        <v>21</v>
      </c>
      <c r="F1817" s="2" t="s">
        <v>1709</v>
      </c>
      <c r="K1817" s="2"/>
      <c r="N1817" s="2"/>
      <c r="O1817" s="2"/>
      <c r="Q1817" s="2"/>
    </row>
    <row r="1818" spans="2:17" x14ac:dyDescent="0.2">
      <c r="B1818" t="s">
        <v>1430</v>
      </c>
      <c r="E1818" s="2" t="s">
        <v>2</v>
      </c>
      <c r="F1818" s="2"/>
      <c r="K1818" s="2"/>
      <c r="N1818" s="2"/>
      <c r="O1818" s="2"/>
      <c r="Q1818" s="2"/>
    </row>
    <row r="1819" spans="2:17" x14ac:dyDescent="0.2">
      <c r="E1819" s="2" t="s">
        <v>2</v>
      </c>
      <c r="F1819" s="2"/>
      <c r="K1819" s="2"/>
      <c r="N1819" s="2"/>
      <c r="O1819" s="2"/>
      <c r="Q1819" s="2"/>
    </row>
    <row r="1820" spans="2:17" x14ac:dyDescent="0.2">
      <c r="E1820" s="2" t="s">
        <v>12</v>
      </c>
      <c r="F1820" s="2"/>
      <c r="K1820" s="2"/>
      <c r="N1820" s="2"/>
      <c r="O1820" s="2"/>
      <c r="Q1820" s="2"/>
    </row>
    <row r="1821" spans="2:17" x14ac:dyDescent="0.2">
      <c r="E1821" s="2"/>
      <c r="F1821" s="2"/>
      <c r="K1821" s="2"/>
      <c r="N1821" s="2"/>
      <c r="O1821" s="2"/>
      <c r="Q1821" s="2"/>
    </row>
    <row r="1822" spans="2:17" x14ac:dyDescent="0.2">
      <c r="B1822">
        <v>23</v>
      </c>
      <c r="E1822" s="2" t="s">
        <v>21</v>
      </c>
      <c r="F1822" s="2" t="s">
        <v>1710</v>
      </c>
      <c r="K1822" s="2"/>
      <c r="N1822" s="2"/>
      <c r="O1822" s="2"/>
      <c r="Q1822" s="2"/>
    </row>
    <row r="1823" spans="2:17" x14ac:dyDescent="0.2">
      <c r="B1823" t="s">
        <v>1431</v>
      </c>
      <c r="E1823" s="2" t="s">
        <v>2</v>
      </c>
      <c r="F1823" s="2" t="s">
        <v>1711</v>
      </c>
      <c r="K1823" s="2"/>
      <c r="N1823" s="2"/>
      <c r="O1823" s="2"/>
      <c r="Q1823" s="2"/>
    </row>
    <row r="1824" spans="2:17" x14ac:dyDescent="0.2">
      <c r="E1824" s="2" t="s">
        <v>2</v>
      </c>
      <c r="F1824" s="2" t="s">
        <v>1712</v>
      </c>
      <c r="K1824" s="2"/>
      <c r="N1824" s="2"/>
      <c r="O1824" s="2"/>
      <c r="Q1824" s="2"/>
    </row>
    <row r="1825" spans="2:17" x14ac:dyDescent="0.2">
      <c r="E1825" s="2" t="s">
        <v>12</v>
      </c>
      <c r="F1825" s="2" t="s">
        <v>1713</v>
      </c>
      <c r="K1825" s="2"/>
      <c r="N1825" s="2"/>
      <c r="O1825" s="2"/>
      <c r="Q1825" s="2"/>
    </row>
    <row r="1826" spans="2:17" x14ac:dyDescent="0.2">
      <c r="E1826" s="2"/>
      <c r="F1826" s="2"/>
      <c r="K1826" s="2"/>
      <c r="N1826" s="2"/>
      <c r="O1826" s="2"/>
      <c r="Q1826" s="2"/>
    </row>
    <row r="1827" spans="2:17" x14ac:dyDescent="0.2">
      <c r="B1827">
        <v>24</v>
      </c>
      <c r="E1827" s="2" t="s">
        <v>21</v>
      </c>
      <c r="F1827" s="2" t="s">
        <v>1668</v>
      </c>
      <c r="K1827" s="2"/>
      <c r="N1827" s="2"/>
      <c r="O1827" s="2"/>
      <c r="Q1827" s="2"/>
    </row>
    <row r="1828" spans="2:17" x14ac:dyDescent="0.2">
      <c r="B1828" t="s">
        <v>878</v>
      </c>
      <c r="E1828" s="2" t="s">
        <v>2</v>
      </c>
      <c r="F1828" s="2" t="s">
        <v>1669</v>
      </c>
      <c r="K1828" s="2"/>
      <c r="N1828" s="2"/>
      <c r="O1828" s="2"/>
      <c r="Q1828" s="2"/>
    </row>
    <row r="1829" spans="2:17" x14ac:dyDescent="0.2">
      <c r="E1829" s="2" t="s">
        <v>2</v>
      </c>
      <c r="F1829" s="2" t="s">
        <v>1670</v>
      </c>
      <c r="K1829" s="2"/>
      <c r="N1829" s="2"/>
      <c r="O1829" s="2"/>
      <c r="Q1829" s="2"/>
    </row>
    <row r="1830" spans="2:17" x14ac:dyDescent="0.2">
      <c r="E1830" s="2" t="s">
        <v>12</v>
      </c>
      <c r="F1830" s="2" t="s">
        <v>1666</v>
      </c>
      <c r="K1830" s="2"/>
      <c r="N1830" s="2"/>
      <c r="O1830" s="2"/>
      <c r="Q1830" s="2"/>
    </row>
    <row r="1831" spans="2:17" x14ac:dyDescent="0.2">
      <c r="E1831" s="2"/>
      <c r="F1831" s="2"/>
      <c r="K1831" s="2"/>
      <c r="N1831" s="2"/>
      <c r="O1831" s="2"/>
      <c r="Q1831" s="2"/>
    </row>
    <row r="1832" spans="2:17" x14ac:dyDescent="0.2">
      <c r="B1832">
        <v>25</v>
      </c>
      <c r="E1832" s="2" t="s">
        <v>21</v>
      </c>
      <c r="F1832" s="2" t="s">
        <v>1667</v>
      </c>
      <c r="K1832" s="2"/>
      <c r="N1832" s="2"/>
      <c r="O1832" s="2"/>
      <c r="Q1832" s="2"/>
    </row>
    <row r="1833" spans="2:17" x14ac:dyDescent="0.2">
      <c r="B1833" t="s">
        <v>1427</v>
      </c>
      <c r="E1833" s="2" t="s">
        <v>2</v>
      </c>
      <c r="F1833" s="2" t="s">
        <v>1664</v>
      </c>
      <c r="K1833" s="2"/>
      <c r="N1833" s="2"/>
      <c r="O1833" s="2"/>
      <c r="Q1833" s="2"/>
    </row>
    <row r="1834" spans="2:17" x14ac:dyDescent="0.2">
      <c r="E1834" s="2" t="s">
        <v>2</v>
      </c>
      <c r="F1834" s="2" t="s">
        <v>1665</v>
      </c>
      <c r="K1834" s="2"/>
      <c r="N1834" s="2"/>
      <c r="O1834" s="2"/>
      <c r="Q1834" s="2"/>
    </row>
    <row r="1835" spans="2:17" x14ac:dyDescent="0.2">
      <c r="E1835" s="2" t="s">
        <v>12</v>
      </c>
      <c r="F1835" s="2" t="s">
        <v>1695</v>
      </c>
      <c r="K1835" s="2"/>
      <c r="N1835" s="2"/>
      <c r="O1835" s="2"/>
      <c r="Q1835" s="2"/>
    </row>
    <row r="1836" spans="2:17" x14ac:dyDescent="0.2">
      <c r="E1836" s="2"/>
      <c r="F1836" s="2"/>
      <c r="K1836" s="2"/>
      <c r="N1836" s="2"/>
      <c r="O1836" s="2"/>
      <c r="Q1836" s="2"/>
    </row>
    <row r="1837" spans="2:17" x14ac:dyDescent="0.2">
      <c r="B1837">
        <v>26</v>
      </c>
      <c r="E1837" s="2" t="s">
        <v>21</v>
      </c>
      <c r="F1837" s="2" t="s">
        <v>1072</v>
      </c>
      <c r="K1837" s="2"/>
      <c r="N1837" s="2"/>
      <c r="O1837" s="2"/>
      <c r="Q1837" s="2"/>
    </row>
    <row r="1838" spans="2:17" x14ac:dyDescent="0.2">
      <c r="B1838" t="s">
        <v>1701</v>
      </c>
      <c r="E1838" s="2" t="s">
        <v>2</v>
      </c>
      <c r="F1838" s="2" t="s">
        <v>1696</v>
      </c>
      <c r="K1838" s="2"/>
      <c r="N1838" s="2"/>
      <c r="O1838" s="2"/>
      <c r="Q1838" s="2"/>
    </row>
    <row r="1839" spans="2:17" x14ac:dyDescent="0.2">
      <c r="B1839" t="s">
        <v>1702</v>
      </c>
      <c r="E1839" s="2" t="s">
        <v>2</v>
      </c>
      <c r="F1839" s="2" t="s">
        <v>1697</v>
      </c>
      <c r="K1839" s="2"/>
      <c r="N1839" s="2"/>
      <c r="O1839" s="2"/>
      <c r="Q1839" s="2"/>
    </row>
    <row r="1840" spans="2:17" x14ac:dyDescent="0.2">
      <c r="E1840" s="2" t="s">
        <v>12</v>
      </c>
      <c r="F1840" s="2" t="s">
        <v>1072</v>
      </c>
      <c r="K1840" s="2"/>
      <c r="N1840" s="2"/>
      <c r="O1840" s="2"/>
      <c r="Q1840" s="2"/>
    </row>
    <row r="1841" spans="2:17" x14ac:dyDescent="0.2">
      <c r="E1841" s="2"/>
      <c r="F1841" s="2"/>
      <c r="K1841" s="2"/>
      <c r="N1841" s="2"/>
      <c r="O1841" s="2"/>
      <c r="Q1841" s="2"/>
    </row>
    <row r="1842" spans="2:17" x14ac:dyDescent="0.2">
      <c r="B1842">
        <v>27</v>
      </c>
      <c r="E1842" s="2" t="s">
        <v>21</v>
      </c>
      <c r="F1842" s="2" t="s">
        <v>1698</v>
      </c>
      <c r="K1842" s="2"/>
      <c r="N1842" s="2"/>
      <c r="O1842" s="2"/>
      <c r="Q1842" s="2"/>
    </row>
    <row r="1843" spans="2:17" x14ac:dyDescent="0.2">
      <c r="E1843" s="2" t="s">
        <v>2</v>
      </c>
      <c r="F1843" s="2" t="s">
        <v>1699</v>
      </c>
      <c r="K1843" s="2"/>
      <c r="N1843" s="2"/>
      <c r="O1843" s="2"/>
      <c r="Q1843" s="2"/>
    </row>
    <row r="1844" spans="2:17" x14ac:dyDescent="0.2">
      <c r="E1844" s="2" t="s">
        <v>2</v>
      </c>
      <c r="F1844" s="2" t="s">
        <v>1700</v>
      </c>
      <c r="K1844" s="2"/>
      <c r="N1844" s="2"/>
      <c r="O1844" s="2"/>
      <c r="Q1844" s="2"/>
    </row>
    <row r="1845" spans="2:17" x14ac:dyDescent="0.2">
      <c r="E1845" s="2" t="s">
        <v>12</v>
      </c>
      <c r="F1845" s="2" t="s">
        <v>1703</v>
      </c>
      <c r="K1845" s="2"/>
      <c r="N1845" s="2"/>
      <c r="O1845" s="2"/>
      <c r="Q1845" s="2"/>
    </row>
    <row r="1846" spans="2:17" x14ac:dyDescent="0.2">
      <c r="E1846" s="2"/>
      <c r="F1846" s="2"/>
      <c r="K1846" s="2"/>
      <c r="N1846" s="2"/>
      <c r="O1846" s="2"/>
      <c r="Q1846" s="2"/>
    </row>
    <row r="1847" spans="2:17" x14ac:dyDescent="0.2">
      <c r="B1847">
        <v>28</v>
      </c>
      <c r="E1847" s="2" t="s">
        <v>21</v>
      </c>
      <c r="F1847" s="2" t="s">
        <v>1707</v>
      </c>
      <c r="K1847" s="2"/>
      <c r="N1847" s="2"/>
      <c r="O1847" s="2"/>
      <c r="Q1847" s="2"/>
    </row>
    <row r="1848" spans="2:17" x14ac:dyDescent="0.2">
      <c r="B1848" t="s">
        <v>1429</v>
      </c>
      <c r="E1848" s="2" t="s">
        <v>2</v>
      </c>
      <c r="F1848" s="2" t="s">
        <v>1704</v>
      </c>
      <c r="K1848" s="2"/>
      <c r="N1848" s="2" t="s">
        <v>1688</v>
      </c>
      <c r="O1848" s="2"/>
      <c r="Q1848" s="2"/>
    </row>
    <row r="1849" spans="2:17" x14ac:dyDescent="0.2">
      <c r="E1849" s="2" t="s">
        <v>2</v>
      </c>
      <c r="F1849" s="2" t="s">
        <v>1705</v>
      </c>
      <c r="K1849" s="2"/>
      <c r="N1849" s="2" t="s">
        <v>1689</v>
      </c>
      <c r="O1849" s="2"/>
      <c r="Q1849" s="2"/>
    </row>
    <row r="1850" spans="2:17" x14ac:dyDescent="0.2">
      <c r="E1850" s="2" t="s">
        <v>12</v>
      </c>
      <c r="F1850" s="2" t="s">
        <v>1706</v>
      </c>
      <c r="K1850" s="2"/>
      <c r="N1850" s="2"/>
      <c r="O1850" s="2"/>
      <c r="Q1850" s="2"/>
    </row>
    <row r="1851" spans="2:17" x14ac:dyDescent="0.2">
      <c r="E1851" s="2"/>
      <c r="F1851" s="2"/>
      <c r="K1851" s="2"/>
      <c r="N1851" s="2"/>
      <c r="O1851" s="2"/>
      <c r="Q1851" s="2"/>
    </row>
    <row r="1852" spans="2:17" x14ac:dyDescent="0.2">
      <c r="B1852">
        <v>29</v>
      </c>
      <c r="E1852" s="2" t="s">
        <v>21</v>
      </c>
      <c r="F1852" s="2" t="s">
        <v>1694</v>
      </c>
      <c r="K1852" s="2"/>
      <c r="N1852" s="2"/>
      <c r="O1852" s="2"/>
      <c r="Q1852" s="2"/>
    </row>
    <row r="1853" spans="2:17" x14ac:dyDescent="0.2">
      <c r="B1853" t="s">
        <v>1430</v>
      </c>
      <c r="E1853" s="2" t="s">
        <v>2</v>
      </c>
      <c r="F1853" s="2" t="s">
        <v>1690</v>
      </c>
      <c r="K1853" s="2"/>
      <c r="N1853" s="2"/>
      <c r="O1853" s="2"/>
      <c r="Q1853" s="2"/>
    </row>
    <row r="1854" spans="2:17" x14ac:dyDescent="0.2">
      <c r="E1854" s="2" t="s">
        <v>2</v>
      </c>
      <c r="F1854" s="2" t="s">
        <v>1687</v>
      </c>
      <c r="K1854" s="2"/>
      <c r="N1854" s="2" t="s">
        <v>1685</v>
      </c>
      <c r="O1854" s="2"/>
      <c r="Q1854" s="2"/>
    </row>
    <row r="1855" spans="2:17" x14ac:dyDescent="0.2">
      <c r="E1855" s="2" t="s">
        <v>12</v>
      </c>
      <c r="F1855" s="2" t="s">
        <v>1678</v>
      </c>
      <c r="K1855" s="2"/>
      <c r="N1855" s="2" t="s">
        <v>1686</v>
      </c>
      <c r="O1855" s="2"/>
      <c r="Q1855" s="2"/>
    </row>
    <row r="1856" spans="2:17" x14ac:dyDescent="0.2">
      <c r="E1856" s="2"/>
      <c r="F1856" s="2"/>
      <c r="K1856" s="2"/>
      <c r="N1856" s="2"/>
      <c r="O1856" s="2"/>
      <c r="Q1856" s="2"/>
    </row>
    <row r="1857" spans="2:17" x14ac:dyDescent="0.2">
      <c r="B1857">
        <v>30</v>
      </c>
      <c r="E1857" s="2" t="s">
        <v>21</v>
      </c>
      <c r="F1857" s="2" t="s">
        <v>1675</v>
      </c>
      <c r="K1857" s="2"/>
      <c r="N1857" s="2"/>
      <c r="O1857" s="2"/>
      <c r="P1857" t="s">
        <v>1693</v>
      </c>
      <c r="Q1857" s="2"/>
    </row>
    <row r="1858" spans="2:17" x14ac:dyDescent="0.2">
      <c r="B1858" t="s">
        <v>1431</v>
      </c>
      <c r="E1858" s="2" t="s">
        <v>2</v>
      </c>
      <c r="F1858" s="2" t="s">
        <v>1674</v>
      </c>
      <c r="K1858" s="2"/>
      <c r="N1858" s="2"/>
      <c r="O1858" s="2"/>
      <c r="P1858" t="s">
        <v>1692</v>
      </c>
      <c r="Q1858" s="2"/>
    </row>
    <row r="1859" spans="2:17" x14ac:dyDescent="0.2">
      <c r="E1859" s="2" t="s">
        <v>2</v>
      </c>
      <c r="F1859" s="2" t="s">
        <v>1676</v>
      </c>
      <c r="K1859" s="2"/>
      <c r="N1859" s="2"/>
      <c r="O1859" s="2"/>
      <c r="P1859" t="s">
        <v>1691</v>
      </c>
      <c r="Q1859" s="2"/>
    </row>
    <row r="1860" spans="2:17" x14ac:dyDescent="0.2">
      <c r="E1860" s="2" t="s">
        <v>12</v>
      </c>
      <c r="F1860" s="2" t="s">
        <v>1679</v>
      </c>
      <c r="K1860" s="2"/>
      <c r="N1860" s="2"/>
      <c r="O1860" s="2"/>
      <c r="Q1860" s="2"/>
    </row>
    <row r="1861" spans="2:17" x14ac:dyDescent="0.2">
      <c r="E1861" s="2"/>
      <c r="F1861" s="2"/>
      <c r="K1861" s="2"/>
      <c r="N1861" s="2"/>
      <c r="O1861" s="2"/>
      <c r="Q1861" s="2"/>
    </row>
    <row r="1862" spans="2:17" x14ac:dyDescent="0.2">
      <c r="B1862">
        <v>31</v>
      </c>
      <c r="E1862" s="2" t="s">
        <v>21</v>
      </c>
      <c r="F1862" s="2" t="s">
        <v>1680</v>
      </c>
      <c r="K1862" s="2"/>
      <c r="N1862" s="2"/>
      <c r="O1862" s="2"/>
      <c r="Q1862" s="2"/>
    </row>
    <row r="1863" spans="2:17" x14ac:dyDescent="0.2">
      <c r="B1863" t="s">
        <v>878</v>
      </c>
      <c r="E1863" s="2" t="s">
        <v>2</v>
      </c>
      <c r="F1863" s="2" t="s">
        <v>1683</v>
      </c>
      <c r="K1863" s="2"/>
      <c r="N1863" s="2"/>
      <c r="O1863" s="2"/>
      <c r="P1863" t="s">
        <v>1681</v>
      </c>
      <c r="Q1863" s="2"/>
    </row>
    <row r="1864" spans="2:17" x14ac:dyDescent="0.2">
      <c r="E1864" s="2" t="s">
        <v>2</v>
      </c>
      <c r="F1864" s="2" t="s">
        <v>1684</v>
      </c>
      <c r="K1864" s="2"/>
      <c r="N1864" s="2"/>
      <c r="O1864" s="2"/>
      <c r="P1864" t="s">
        <v>1259</v>
      </c>
      <c r="Q1864" s="2"/>
    </row>
    <row r="1865" spans="2:17" x14ac:dyDescent="0.2">
      <c r="E1865" s="2" t="s">
        <v>12</v>
      </c>
      <c r="F1865" s="2" t="s">
        <v>1677</v>
      </c>
      <c r="K1865" s="2"/>
      <c r="N1865" s="2"/>
      <c r="O1865" s="2"/>
      <c r="P1865" t="s">
        <v>1682</v>
      </c>
      <c r="Q1865" s="2"/>
    </row>
    <row r="1866" spans="2:17" x14ac:dyDescent="0.2">
      <c r="E1866" s="2"/>
      <c r="F1866" s="2"/>
      <c r="K1866" s="2"/>
      <c r="N1866" s="2"/>
      <c r="O1866" s="2"/>
      <c r="Q1866" s="2"/>
    </row>
    <row r="1867" spans="2:17" x14ac:dyDescent="0.2">
      <c r="B1867">
        <v>1</v>
      </c>
      <c r="C1867">
        <v>11</v>
      </c>
      <c r="D1867">
        <v>12</v>
      </c>
      <c r="E1867" s="2" t="s">
        <v>21</v>
      </c>
      <c r="F1867" s="2" t="s">
        <v>1730</v>
      </c>
      <c r="K1867" s="2"/>
      <c r="N1867" s="2"/>
      <c r="O1867" s="2"/>
      <c r="Q1867" s="2"/>
    </row>
    <row r="1868" spans="2:17" x14ac:dyDescent="0.2">
      <c r="B1868" t="s">
        <v>1427</v>
      </c>
      <c r="E1868" s="2" t="s">
        <v>2</v>
      </c>
      <c r="F1868" s="2" t="s">
        <v>1732</v>
      </c>
      <c r="K1868" s="2"/>
      <c r="N1868" s="2"/>
      <c r="O1868" s="2"/>
      <c r="Q1868" s="2"/>
    </row>
    <row r="1869" spans="2:17" x14ac:dyDescent="0.2">
      <c r="E1869" s="2" t="s">
        <v>2</v>
      </c>
      <c r="F1869" s="2" t="s">
        <v>1731</v>
      </c>
      <c r="K1869" s="2"/>
      <c r="N1869" s="2"/>
      <c r="O1869" s="2"/>
      <c r="Q1869" s="2"/>
    </row>
    <row r="1870" spans="2:17" x14ac:dyDescent="0.2">
      <c r="E1870" s="2" t="s">
        <v>12</v>
      </c>
      <c r="F1870" s="2" t="s">
        <v>1728</v>
      </c>
      <c r="K1870" s="2"/>
      <c r="N1870" s="2"/>
      <c r="O1870" s="2"/>
      <c r="Q1870" s="2"/>
    </row>
    <row r="1871" spans="2:17" x14ac:dyDescent="0.2">
      <c r="E1871" s="2"/>
      <c r="F1871" s="2"/>
      <c r="K1871" s="2"/>
      <c r="N1871" s="2"/>
      <c r="O1871" s="2"/>
      <c r="Q1871" s="2"/>
    </row>
    <row r="1872" spans="2:17" x14ac:dyDescent="0.2">
      <c r="B1872">
        <v>2</v>
      </c>
      <c r="E1872" s="2" t="s">
        <v>21</v>
      </c>
      <c r="F1872" s="2" t="s">
        <v>1724</v>
      </c>
      <c r="K1872" s="2"/>
      <c r="N1872" s="2"/>
      <c r="O1872" s="2" t="s">
        <v>1723</v>
      </c>
      <c r="Q1872" s="2"/>
    </row>
    <row r="1873" spans="2:17" x14ac:dyDescent="0.2">
      <c r="B1873" t="s">
        <v>1722</v>
      </c>
      <c r="E1873" s="2" t="s">
        <v>2</v>
      </c>
      <c r="F1873" s="2" t="s">
        <v>1725</v>
      </c>
      <c r="K1873" s="2"/>
      <c r="N1873" s="2"/>
      <c r="O1873" s="2"/>
      <c r="Q1873" s="2"/>
    </row>
    <row r="1874" spans="2:17" x14ac:dyDescent="0.2">
      <c r="E1874" s="2" t="s">
        <v>2</v>
      </c>
      <c r="F1874" s="2" t="s">
        <v>1729</v>
      </c>
      <c r="K1874" s="2"/>
      <c r="N1874" s="2"/>
      <c r="O1874" s="2"/>
      <c r="Q1874" s="2"/>
    </row>
    <row r="1875" spans="2:17" x14ac:dyDescent="0.2">
      <c r="E1875" s="2" t="s">
        <v>12</v>
      </c>
      <c r="F1875" s="2" t="s">
        <v>1726</v>
      </c>
      <c r="K1875" s="2"/>
      <c r="N1875" s="2"/>
      <c r="O1875" s="2"/>
      <c r="Q1875" s="2"/>
    </row>
    <row r="1876" spans="2:17" x14ac:dyDescent="0.2">
      <c r="E1876" s="2"/>
      <c r="F1876" s="2"/>
      <c r="K1876" s="2"/>
      <c r="N1876" s="2"/>
      <c r="O1876" s="2"/>
      <c r="Q1876" s="2"/>
    </row>
    <row r="1877" spans="2:17" x14ac:dyDescent="0.2">
      <c r="B1877">
        <v>3</v>
      </c>
      <c r="E1877" s="2" t="s">
        <v>21</v>
      </c>
      <c r="F1877" s="2" t="s">
        <v>1727</v>
      </c>
      <c r="K1877" s="2"/>
      <c r="N1877" s="2"/>
      <c r="O1877" s="2" t="s">
        <v>1715</v>
      </c>
      <c r="Q1877" s="2"/>
    </row>
    <row r="1878" spans="2:17" x14ac:dyDescent="0.2">
      <c r="B1878" t="s">
        <v>1428</v>
      </c>
      <c r="E1878" s="2" t="s">
        <v>2</v>
      </c>
      <c r="F1878" s="2" t="s">
        <v>1719</v>
      </c>
      <c r="K1878" s="2"/>
      <c r="N1878" s="2"/>
      <c r="O1878" s="2" t="s">
        <v>1716</v>
      </c>
      <c r="Q1878" s="2"/>
    </row>
    <row r="1879" spans="2:17" x14ac:dyDescent="0.2">
      <c r="E1879" s="2" t="s">
        <v>2</v>
      </c>
      <c r="F1879" s="2" t="s">
        <v>1720</v>
      </c>
      <c r="K1879" s="2"/>
      <c r="N1879" s="2"/>
      <c r="O1879" s="2" t="s">
        <v>1714</v>
      </c>
      <c r="Q1879" s="2" t="s">
        <v>1718</v>
      </c>
    </row>
    <row r="1880" spans="2:17" x14ac:dyDescent="0.2">
      <c r="E1880" s="2" t="s">
        <v>12</v>
      </c>
      <c r="F1880" s="2" t="s">
        <v>1721</v>
      </c>
      <c r="K1880" s="2"/>
      <c r="N1880" s="2"/>
      <c r="O1880" s="2" t="s">
        <v>1717</v>
      </c>
      <c r="Q1880" s="2"/>
    </row>
    <row r="1881" spans="2:17" x14ac:dyDescent="0.2">
      <c r="E1881" s="2"/>
      <c r="F1881" s="2"/>
      <c r="K1881" s="2"/>
      <c r="N1881" s="2"/>
      <c r="O1881" s="2"/>
      <c r="Q1881" s="2"/>
    </row>
    <row r="1882" spans="2:17" x14ac:dyDescent="0.2">
      <c r="B1882">
        <v>4</v>
      </c>
      <c r="E1882" s="2" t="s">
        <v>21</v>
      </c>
      <c r="F1882" s="2" t="s">
        <v>1737</v>
      </c>
      <c r="K1882" s="2"/>
      <c r="N1882" s="2"/>
      <c r="O1882" s="2"/>
      <c r="Q1882" s="2"/>
    </row>
    <row r="1883" spans="2:17" x14ac:dyDescent="0.2">
      <c r="E1883" s="2" t="s">
        <v>2</v>
      </c>
      <c r="F1883" s="2"/>
      <c r="K1883" s="2"/>
      <c r="N1883" s="2"/>
      <c r="O1883" s="2"/>
      <c r="Q1883" s="2"/>
    </row>
    <row r="1884" spans="2:17" x14ac:dyDescent="0.2">
      <c r="E1884" s="2" t="s">
        <v>2</v>
      </c>
      <c r="F1884" s="2" t="s">
        <v>1744</v>
      </c>
      <c r="K1884" s="2"/>
      <c r="N1884" s="2"/>
      <c r="O1884" s="2"/>
      <c r="Q1884" s="2"/>
    </row>
    <row r="1885" spans="2:17" x14ac:dyDescent="0.2">
      <c r="E1885" s="2" t="s">
        <v>12</v>
      </c>
      <c r="F1885" s="2"/>
      <c r="K1885" s="2"/>
      <c r="N1885" s="2"/>
      <c r="O1885" s="2"/>
      <c r="Q1885" s="2"/>
    </row>
    <row r="1886" spans="2:17" x14ac:dyDescent="0.2">
      <c r="E1886" s="2"/>
      <c r="F1886" s="2"/>
      <c r="K1886" s="2"/>
      <c r="N1886" s="2"/>
      <c r="O1886" s="2"/>
      <c r="Q1886" s="2"/>
    </row>
    <row r="1887" spans="2:17" x14ac:dyDescent="0.2">
      <c r="B1887">
        <v>5</v>
      </c>
      <c r="E1887" s="2" t="s">
        <v>21</v>
      </c>
      <c r="F1887" s="2" t="s">
        <v>1735</v>
      </c>
      <c r="K1887" s="2"/>
      <c r="N1887" s="2"/>
      <c r="O1887" s="2"/>
      <c r="Q1887" s="2"/>
    </row>
    <row r="1888" spans="2:17" x14ac:dyDescent="0.2">
      <c r="E1888" s="2" t="s">
        <v>2</v>
      </c>
      <c r="F1888" s="2" t="s">
        <v>1738</v>
      </c>
      <c r="K1888" s="2"/>
      <c r="N1888" s="2"/>
      <c r="O1888" s="2"/>
      <c r="Q1888" s="2"/>
    </row>
    <row r="1889" spans="2:17" x14ac:dyDescent="0.2">
      <c r="E1889" s="2" t="s">
        <v>2</v>
      </c>
      <c r="F1889" s="2" t="s">
        <v>1739</v>
      </c>
      <c r="K1889" s="2"/>
      <c r="N1889" s="2"/>
      <c r="O1889" s="2"/>
      <c r="Q1889" s="2"/>
    </row>
    <row r="1890" spans="2:17" x14ac:dyDescent="0.2">
      <c r="E1890" s="2" t="s">
        <v>12</v>
      </c>
      <c r="F1890" s="2" t="s">
        <v>1736</v>
      </c>
      <c r="K1890" s="2"/>
      <c r="N1890" s="2"/>
      <c r="O1890" s="2"/>
      <c r="Q1890" s="2"/>
    </row>
    <row r="1891" spans="2:17" x14ac:dyDescent="0.2">
      <c r="E1891" s="2"/>
      <c r="F1891" s="2"/>
      <c r="K1891" s="2"/>
      <c r="N1891" s="2"/>
      <c r="O1891" s="2"/>
      <c r="Q1891" s="2"/>
    </row>
    <row r="1892" spans="2:17" x14ac:dyDescent="0.2">
      <c r="B1892">
        <v>6</v>
      </c>
      <c r="E1892" s="2" t="s">
        <v>21</v>
      </c>
      <c r="F1892" s="2" t="s">
        <v>1733</v>
      </c>
      <c r="K1892" s="2"/>
      <c r="N1892" s="2"/>
      <c r="O1892" s="2"/>
      <c r="Q1892" s="2"/>
    </row>
    <row r="1893" spans="2:17" x14ac:dyDescent="0.2">
      <c r="E1893" s="2" t="s">
        <v>2</v>
      </c>
      <c r="F1893" s="2" t="s">
        <v>1734</v>
      </c>
      <c r="K1893" s="2"/>
      <c r="N1893" s="2"/>
      <c r="O1893" s="2"/>
      <c r="Q1893" s="2"/>
    </row>
    <row r="1894" spans="2:17" x14ac:dyDescent="0.2">
      <c r="E1894" s="2" t="s">
        <v>2</v>
      </c>
      <c r="F1894" s="2" t="s">
        <v>1743</v>
      </c>
      <c r="K1894" s="2"/>
      <c r="N1894" s="2"/>
      <c r="O1894" s="2"/>
      <c r="Q1894" s="2"/>
    </row>
    <row r="1895" spans="2:17" x14ac:dyDescent="0.2">
      <c r="E1895" s="2" t="s">
        <v>12</v>
      </c>
      <c r="F1895" s="2" t="s">
        <v>1742</v>
      </c>
      <c r="K1895" s="2"/>
      <c r="N1895" s="2"/>
      <c r="O1895" s="2"/>
      <c r="Q1895" s="2"/>
    </row>
    <row r="1896" spans="2:17" x14ac:dyDescent="0.2">
      <c r="E1896" s="2"/>
      <c r="F1896" s="2"/>
      <c r="K1896" s="2"/>
      <c r="N1896" s="2"/>
      <c r="O1896" s="2"/>
      <c r="Q1896" s="2"/>
    </row>
    <row r="1897" spans="2:17" x14ac:dyDescent="0.2">
      <c r="B1897">
        <v>7</v>
      </c>
      <c r="E1897" s="2" t="s">
        <v>21</v>
      </c>
      <c r="F1897" s="2" t="s">
        <v>1741</v>
      </c>
      <c r="K1897" s="2"/>
      <c r="N1897" s="2" t="s">
        <v>1740</v>
      </c>
      <c r="O1897" s="2"/>
      <c r="Q1897" s="2"/>
    </row>
    <row r="1898" spans="2:17" x14ac:dyDescent="0.2">
      <c r="E1898" s="2" t="s">
        <v>2</v>
      </c>
      <c r="F1898" s="2" t="s">
        <v>1748</v>
      </c>
      <c r="K1898" s="2"/>
      <c r="N1898" s="2"/>
      <c r="O1898" s="2"/>
      <c r="Q1898" s="2"/>
    </row>
    <row r="1899" spans="2:17" x14ac:dyDescent="0.2">
      <c r="E1899" s="2" t="s">
        <v>2</v>
      </c>
      <c r="F1899" s="2" t="s">
        <v>1749</v>
      </c>
      <c r="K1899" s="2"/>
      <c r="N1899" s="2"/>
      <c r="O1899" s="2"/>
      <c r="Q1899" s="2"/>
    </row>
    <row r="1900" spans="2:17" x14ac:dyDescent="0.2">
      <c r="E1900" s="2" t="s">
        <v>12</v>
      </c>
      <c r="F1900" s="2" t="s">
        <v>1747</v>
      </c>
      <c r="K1900" s="2"/>
      <c r="N1900" s="2"/>
      <c r="O1900" s="2"/>
      <c r="Q1900" s="2"/>
    </row>
    <row r="1901" spans="2:17" x14ac:dyDescent="0.2">
      <c r="E1901" s="2"/>
      <c r="F1901" s="2"/>
      <c r="K1901" s="2"/>
      <c r="N1901" s="2"/>
      <c r="O1901" s="2"/>
      <c r="Q1901" s="2"/>
    </row>
    <row r="1902" spans="2:17" x14ac:dyDescent="0.2">
      <c r="B1902">
        <v>8</v>
      </c>
      <c r="E1902" s="2" t="s">
        <v>21</v>
      </c>
      <c r="F1902" s="2" t="s">
        <v>1746</v>
      </c>
      <c r="K1902" s="2"/>
      <c r="N1902" s="2"/>
      <c r="O1902" s="2"/>
      <c r="Q1902" s="2"/>
    </row>
    <row r="1903" spans="2:17" x14ac:dyDescent="0.2">
      <c r="E1903" s="2" t="s">
        <v>2</v>
      </c>
      <c r="F1903" s="2" t="s">
        <v>147</v>
      </c>
      <c r="K1903" s="2"/>
      <c r="N1903" s="2"/>
      <c r="O1903" s="2"/>
      <c r="Q1903" s="2"/>
    </row>
    <row r="1904" spans="2:17" x14ac:dyDescent="0.2">
      <c r="E1904" s="2" t="s">
        <v>2</v>
      </c>
      <c r="F1904" s="2" t="s">
        <v>1419</v>
      </c>
      <c r="K1904" s="2"/>
      <c r="N1904" s="2" t="s">
        <v>1745</v>
      </c>
      <c r="O1904" s="2"/>
      <c r="Q1904" s="2"/>
    </row>
    <row r="1905" spans="2:17" x14ac:dyDescent="0.2">
      <c r="E1905" s="2" t="s">
        <v>12</v>
      </c>
      <c r="F1905" s="2" t="s">
        <v>1758</v>
      </c>
      <c r="K1905" s="2"/>
      <c r="N1905" s="2"/>
      <c r="O1905" s="2"/>
      <c r="Q1905" s="2"/>
    </row>
    <row r="1906" spans="2:17" x14ac:dyDescent="0.2">
      <c r="E1906" s="2"/>
      <c r="F1906" s="2"/>
      <c r="K1906" s="2"/>
      <c r="N1906" s="2"/>
      <c r="O1906" s="2"/>
      <c r="Q1906" s="2"/>
    </row>
    <row r="1907" spans="2:17" x14ac:dyDescent="0.2">
      <c r="B1907">
        <v>9</v>
      </c>
      <c r="E1907" s="2" t="s">
        <v>21</v>
      </c>
      <c r="F1907" s="2" t="s">
        <v>1757</v>
      </c>
      <c r="K1907" s="2"/>
      <c r="N1907" s="2"/>
      <c r="O1907" s="2"/>
      <c r="Q1907" s="2"/>
    </row>
    <row r="1908" spans="2:17" x14ac:dyDescent="0.2">
      <c r="E1908" s="2" t="s">
        <v>2</v>
      </c>
      <c r="F1908" s="2" t="s">
        <v>1755</v>
      </c>
      <c r="K1908" s="2"/>
      <c r="N1908" s="2"/>
      <c r="O1908" s="2"/>
      <c r="Q1908" s="2"/>
    </row>
    <row r="1909" spans="2:17" x14ac:dyDescent="0.2">
      <c r="E1909" s="2" t="s">
        <v>2</v>
      </c>
      <c r="F1909" s="2" t="s">
        <v>1756</v>
      </c>
      <c r="K1909" s="2"/>
      <c r="N1909" s="2"/>
      <c r="O1909" s="2"/>
      <c r="Q1909" s="2"/>
    </row>
    <row r="1910" spans="2:17" x14ac:dyDescent="0.2">
      <c r="E1910" s="2" t="s">
        <v>12</v>
      </c>
      <c r="F1910" s="2" t="s">
        <v>1753</v>
      </c>
      <c r="K1910" s="2"/>
      <c r="N1910" s="2"/>
      <c r="O1910" s="2"/>
      <c r="Q1910" s="2" t="s">
        <v>1763</v>
      </c>
    </row>
    <row r="1911" spans="2:17" x14ac:dyDescent="0.2">
      <c r="E1911" s="2"/>
      <c r="F1911" s="2"/>
      <c r="K1911" s="2"/>
      <c r="N1911" s="2"/>
      <c r="O1911" s="2"/>
      <c r="Q1911" s="2" t="s">
        <v>1764</v>
      </c>
    </row>
    <row r="1912" spans="2:17" x14ac:dyDescent="0.2">
      <c r="B1912">
        <v>10</v>
      </c>
      <c r="E1912" s="2" t="s">
        <v>21</v>
      </c>
      <c r="F1912" s="2" t="s">
        <v>1750</v>
      </c>
      <c r="K1912" s="2"/>
      <c r="N1912" s="2"/>
      <c r="O1912" s="2"/>
      <c r="Q1912" s="2"/>
    </row>
    <row r="1913" spans="2:17" x14ac:dyDescent="0.2">
      <c r="E1913" s="2" t="s">
        <v>2</v>
      </c>
      <c r="F1913" s="2" t="s">
        <v>1751</v>
      </c>
      <c r="K1913" s="2"/>
      <c r="N1913" s="2"/>
      <c r="O1913" s="2"/>
      <c r="Q1913" s="2"/>
    </row>
    <row r="1914" spans="2:17" x14ac:dyDescent="0.2">
      <c r="E1914" s="2" t="s">
        <v>2</v>
      </c>
      <c r="F1914" s="2" t="s">
        <v>1752</v>
      </c>
      <c r="K1914" s="2"/>
      <c r="N1914" s="2"/>
      <c r="O1914" s="2"/>
      <c r="Q1914" s="2"/>
    </row>
    <row r="1915" spans="2:17" x14ac:dyDescent="0.2">
      <c r="E1915" s="2" t="s">
        <v>12</v>
      </c>
      <c r="F1915" s="2" t="s">
        <v>1754</v>
      </c>
      <c r="K1915" s="2"/>
      <c r="N1915" s="2"/>
      <c r="O1915" s="2"/>
      <c r="Q1915" s="2"/>
    </row>
    <row r="1916" spans="2:17" x14ac:dyDescent="0.2">
      <c r="E1916" s="2"/>
      <c r="F1916" s="2"/>
      <c r="K1916" s="2"/>
      <c r="N1916" s="2"/>
      <c r="O1916" s="2"/>
      <c r="Q1916" s="2"/>
    </row>
    <row r="1917" spans="2:17" x14ac:dyDescent="0.2">
      <c r="B1917">
        <v>11</v>
      </c>
      <c r="E1917" s="2" t="s">
        <v>21</v>
      </c>
      <c r="F1917" s="2" t="s">
        <v>1760</v>
      </c>
      <c r="K1917" s="2"/>
      <c r="N1917" s="2"/>
      <c r="O1917" s="2"/>
      <c r="Q1917" s="2"/>
    </row>
    <row r="1918" spans="2:17" x14ac:dyDescent="0.2">
      <c r="E1918" s="2" t="s">
        <v>2</v>
      </c>
      <c r="F1918" s="2" t="s">
        <v>1762</v>
      </c>
      <c r="K1918" s="2"/>
      <c r="N1918" s="2"/>
      <c r="O1918" s="2"/>
      <c r="Q1918" s="2"/>
    </row>
    <row r="1919" spans="2:17" x14ac:dyDescent="0.2">
      <c r="E1919" s="2" t="s">
        <v>2</v>
      </c>
      <c r="F1919" s="2" t="s">
        <v>1761</v>
      </c>
      <c r="K1919" s="2"/>
      <c r="N1919" s="2"/>
      <c r="O1919" s="2"/>
      <c r="Q1919" s="2"/>
    </row>
    <row r="1920" spans="2:17" x14ac:dyDescent="0.2">
      <c r="E1920" s="2" t="s">
        <v>12</v>
      </c>
      <c r="F1920" s="2" t="s">
        <v>1759</v>
      </c>
      <c r="K1920" s="2"/>
      <c r="N1920" s="2"/>
      <c r="O1920" s="2"/>
      <c r="Q1920" s="2"/>
    </row>
    <row r="1921" spans="2:17" x14ac:dyDescent="0.2">
      <c r="E1921" s="2"/>
      <c r="F1921" s="2"/>
      <c r="K1921" s="2"/>
      <c r="N1921" s="2"/>
      <c r="O1921" s="2"/>
      <c r="Q1921" s="2"/>
    </row>
    <row r="1922" spans="2:17" x14ac:dyDescent="0.2">
      <c r="B1922">
        <v>12</v>
      </c>
      <c r="E1922" s="2" t="s">
        <v>21</v>
      </c>
      <c r="F1922" s="2" t="s">
        <v>1766</v>
      </c>
      <c r="K1922" s="2"/>
      <c r="N1922" s="2"/>
      <c r="O1922" s="2"/>
      <c r="P1922" s="4">
        <v>41225</v>
      </c>
      <c r="Q1922" s="2" t="s">
        <v>1768</v>
      </c>
    </row>
    <row r="1923" spans="2:17" x14ac:dyDescent="0.2">
      <c r="E1923" s="2" t="s">
        <v>2</v>
      </c>
      <c r="F1923" s="2" t="s">
        <v>1767</v>
      </c>
      <c r="K1923" s="2"/>
      <c r="M1923" t="s">
        <v>1765</v>
      </c>
      <c r="N1923" s="2"/>
      <c r="O1923" s="2"/>
      <c r="Q1923" s="2"/>
    </row>
    <row r="1924" spans="2:17" x14ac:dyDescent="0.2">
      <c r="E1924" s="2" t="s">
        <v>2</v>
      </c>
      <c r="F1924" s="2" t="s">
        <v>1769</v>
      </c>
      <c r="K1924" s="2"/>
      <c r="N1924" s="2"/>
      <c r="O1924" s="2"/>
      <c r="Q1924" s="2"/>
    </row>
    <row r="1925" spans="2:17" x14ac:dyDescent="0.2">
      <c r="E1925" s="2" t="s">
        <v>12</v>
      </c>
      <c r="F1925" s="2" t="s">
        <v>1774</v>
      </c>
      <c r="K1925" s="2"/>
      <c r="N1925" s="2"/>
      <c r="O1925" s="2"/>
      <c r="Q1925" s="2"/>
    </row>
    <row r="1926" spans="2:17" x14ac:dyDescent="0.2">
      <c r="E1926" s="2"/>
      <c r="F1926" s="2"/>
      <c r="K1926" s="2"/>
      <c r="N1926" s="2"/>
      <c r="O1926" s="2"/>
      <c r="P1926" t="s">
        <v>1775</v>
      </c>
      <c r="Q1926" s="2"/>
    </row>
    <row r="1927" spans="2:17" x14ac:dyDescent="0.2">
      <c r="B1927">
        <v>13</v>
      </c>
      <c r="C1927">
        <v>11</v>
      </c>
      <c r="D1927">
        <v>12</v>
      </c>
      <c r="E1927" s="2" t="s">
        <v>21</v>
      </c>
      <c r="F1927" s="2" t="s">
        <v>1770</v>
      </c>
      <c r="K1927" s="2"/>
      <c r="N1927" s="2"/>
      <c r="O1927" s="2"/>
      <c r="P1927" t="s">
        <v>1778</v>
      </c>
      <c r="Q1927" s="2"/>
    </row>
    <row r="1928" spans="2:17" x14ac:dyDescent="0.2">
      <c r="E1928" s="2" t="s">
        <v>2</v>
      </c>
      <c r="F1928" s="2" t="s">
        <v>1772</v>
      </c>
      <c r="K1928" s="2"/>
      <c r="L1928" t="s">
        <v>1771</v>
      </c>
      <c r="N1928" s="2"/>
      <c r="O1928" s="2"/>
      <c r="Q1928" s="2"/>
    </row>
    <row r="1929" spans="2:17" x14ac:dyDescent="0.2">
      <c r="E1929" s="2" t="s">
        <v>2</v>
      </c>
      <c r="F1929" s="2" t="s">
        <v>1773</v>
      </c>
      <c r="K1929" s="2"/>
      <c r="N1929" s="2"/>
      <c r="O1929" s="2"/>
      <c r="P1929" t="s">
        <v>1779</v>
      </c>
      <c r="Q1929" s="2"/>
    </row>
    <row r="1930" spans="2:17" x14ac:dyDescent="0.2">
      <c r="E1930" s="2" t="s">
        <v>12</v>
      </c>
      <c r="F1930" s="2" t="s">
        <v>1776</v>
      </c>
      <c r="K1930" s="2"/>
      <c r="N1930" s="2"/>
      <c r="O1930" s="2"/>
      <c r="Q1930" s="2"/>
    </row>
    <row r="1931" spans="2:17" x14ac:dyDescent="0.2">
      <c r="E1931" s="2"/>
      <c r="F1931" s="2"/>
      <c r="K1931" s="2"/>
      <c r="N1931" s="2"/>
      <c r="O1931" s="2"/>
      <c r="Q1931" s="2"/>
    </row>
    <row r="1932" spans="2:17" x14ac:dyDescent="0.2">
      <c r="B1932">
        <v>14</v>
      </c>
      <c r="E1932" s="2" t="s">
        <v>0</v>
      </c>
      <c r="F1932" s="2" t="s">
        <v>1777</v>
      </c>
      <c r="K1932" s="2"/>
      <c r="N1932" s="2"/>
      <c r="O1932" s="2"/>
      <c r="P1932" t="s">
        <v>1781</v>
      </c>
      <c r="Q1932" s="2"/>
    </row>
    <row r="1933" spans="2:17" x14ac:dyDescent="0.2">
      <c r="E1933" s="2" t="s">
        <v>15</v>
      </c>
      <c r="F1933" s="2" t="s">
        <v>1784</v>
      </c>
      <c r="K1933" s="2"/>
      <c r="N1933" s="2"/>
      <c r="O1933" s="2"/>
      <c r="P1933" t="s">
        <v>1782</v>
      </c>
      <c r="Q1933" s="2"/>
    </row>
    <row r="1934" spans="2:17" x14ac:dyDescent="0.2">
      <c r="E1934" s="2" t="s">
        <v>15</v>
      </c>
      <c r="F1934" s="2" t="s">
        <v>1785</v>
      </c>
      <c r="K1934" s="2"/>
      <c r="N1934" s="2"/>
      <c r="O1934" s="2"/>
      <c r="P1934" t="s">
        <v>1783</v>
      </c>
      <c r="Q1934" s="2"/>
    </row>
    <row r="1935" spans="2:17" x14ac:dyDescent="0.2">
      <c r="E1935" s="2" t="s">
        <v>18</v>
      </c>
      <c r="F1935" s="2" t="s">
        <v>1786</v>
      </c>
      <c r="K1935" s="2"/>
      <c r="N1935" s="2"/>
      <c r="O1935" s="2"/>
      <c r="Q1935" s="2"/>
    </row>
    <row r="1936" spans="2:17" x14ac:dyDescent="0.2">
      <c r="E1936" s="2"/>
      <c r="F1936" s="2"/>
      <c r="K1936" s="2"/>
      <c r="N1936" s="2"/>
      <c r="O1936" s="2"/>
      <c r="Q1936" s="2"/>
    </row>
    <row r="1937" spans="2:17" x14ac:dyDescent="0.2">
      <c r="B1937">
        <v>15</v>
      </c>
      <c r="E1937" s="2" t="s">
        <v>0</v>
      </c>
      <c r="F1937" s="2" t="s">
        <v>1787</v>
      </c>
      <c r="K1937" s="2"/>
      <c r="N1937" s="2"/>
      <c r="O1937" s="2"/>
      <c r="Q1937" s="2"/>
    </row>
    <row r="1938" spans="2:17" x14ac:dyDescent="0.2">
      <c r="E1938" s="2" t="s">
        <v>15</v>
      </c>
      <c r="F1938" s="2" t="s">
        <v>1789</v>
      </c>
      <c r="K1938" s="2"/>
      <c r="N1938" s="2"/>
      <c r="O1938" s="2"/>
      <c r="P1938" t="s">
        <v>1788</v>
      </c>
      <c r="Q1938" s="2"/>
    </row>
    <row r="1939" spans="2:17" x14ac:dyDescent="0.2">
      <c r="E1939" s="2" t="s">
        <v>15</v>
      </c>
      <c r="F1939" s="2" t="s">
        <v>1791</v>
      </c>
      <c r="K1939" s="2"/>
      <c r="N1939" s="2"/>
      <c r="O1939" s="2"/>
      <c r="Q1939" s="2"/>
    </row>
    <row r="1940" spans="2:17" x14ac:dyDescent="0.2">
      <c r="E1940" s="2" t="s">
        <v>18</v>
      </c>
      <c r="F1940" s="2" t="s">
        <v>1792</v>
      </c>
      <c r="K1940" s="2"/>
      <c r="N1940" s="2"/>
      <c r="O1940" s="2"/>
      <c r="Q1940" s="2"/>
    </row>
    <row r="1941" spans="2:17" x14ac:dyDescent="0.2">
      <c r="E1941" s="2"/>
      <c r="F1941" s="2"/>
      <c r="K1941" s="2"/>
      <c r="N1941" s="2"/>
      <c r="O1941" s="2"/>
      <c r="Q1941" s="2"/>
    </row>
    <row r="1942" spans="2:17" x14ac:dyDescent="0.2">
      <c r="B1942">
        <v>16</v>
      </c>
      <c r="E1942" s="2" t="s">
        <v>0</v>
      </c>
      <c r="F1942" s="2" t="s">
        <v>1796</v>
      </c>
      <c r="K1942" s="2"/>
      <c r="N1942" s="2"/>
      <c r="O1942" s="2"/>
      <c r="Q1942" s="2"/>
    </row>
    <row r="1943" spans="2:17" x14ac:dyDescent="0.2">
      <c r="E1943" s="2" t="s">
        <v>15</v>
      </c>
      <c r="F1943" s="2" t="s">
        <v>1797</v>
      </c>
      <c r="K1943" s="2"/>
      <c r="N1943" s="2"/>
      <c r="O1943" s="2"/>
      <c r="Q1943" s="2"/>
    </row>
    <row r="1944" spans="2:17" x14ac:dyDescent="0.2">
      <c r="E1944" s="2" t="s">
        <v>15</v>
      </c>
      <c r="F1944" s="2" t="s">
        <v>1798</v>
      </c>
      <c r="K1944" s="2"/>
      <c r="N1944" s="2"/>
      <c r="O1944" s="2"/>
      <c r="Q1944" s="2"/>
    </row>
    <row r="1945" spans="2:17" x14ac:dyDescent="0.2">
      <c r="E1945" s="2" t="s">
        <v>18</v>
      </c>
      <c r="F1945" s="2" t="s">
        <v>1799</v>
      </c>
      <c r="K1945" s="2"/>
      <c r="N1945" s="2"/>
      <c r="O1945" s="2"/>
      <c r="Q1945" s="2"/>
    </row>
    <row r="1946" spans="2:17" x14ac:dyDescent="0.2">
      <c r="E1946" s="2"/>
      <c r="F1946" s="2"/>
      <c r="K1946" s="2"/>
      <c r="N1946" s="2"/>
      <c r="O1946" s="2"/>
      <c r="Q1946" s="2"/>
    </row>
    <row r="1947" spans="2:17" x14ac:dyDescent="0.2">
      <c r="B1947">
        <v>17</v>
      </c>
      <c r="E1947" s="2" t="s">
        <v>0</v>
      </c>
      <c r="F1947" s="2" t="s">
        <v>1801</v>
      </c>
      <c r="K1947" s="2"/>
      <c r="N1947" s="2"/>
      <c r="O1947" s="2"/>
      <c r="Q1947" s="2"/>
    </row>
    <row r="1948" spans="2:17" x14ac:dyDescent="0.2">
      <c r="E1948" s="2" t="s">
        <v>15</v>
      </c>
      <c r="F1948" s="2" t="s">
        <v>1802</v>
      </c>
      <c r="K1948" s="2"/>
      <c r="N1948" s="2"/>
      <c r="O1948" s="2"/>
      <c r="Q1948" s="2"/>
    </row>
    <row r="1949" spans="2:17" x14ac:dyDescent="0.2">
      <c r="E1949" s="2" t="s">
        <v>15</v>
      </c>
      <c r="F1949" s="2" t="s">
        <v>1803</v>
      </c>
      <c r="K1949" s="2"/>
      <c r="N1949" s="2"/>
      <c r="O1949" s="2"/>
      <c r="Q1949" s="2"/>
    </row>
    <row r="1950" spans="2:17" x14ac:dyDescent="0.2">
      <c r="E1950" s="2" t="s">
        <v>18</v>
      </c>
      <c r="F1950" s="2" t="s">
        <v>1804</v>
      </c>
      <c r="K1950" s="2"/>
      <c r="N1950" s="2"/>
      <c r="O1950" s="2"/>
      <c r="Q1950" s="2"/>
    </row>
    <row r="1951" spans="2:17" x14ac:dyDescent="0.2">
      <c r="E1951" s="2"/>
      <c r="F1951" s="2"/>
      <c r="K1951" s="2"/>
      <c r="N1951" s="2"/>
      <c r="O1951" s="2"/>
      <c r="P1951" t="s">
        <v>336</v>
      </c>
      <c r="Q1951" s="2"/>
    </row>
    <row r="1952" spans="2:17" x14ac:dyDescent="0.2">
      <c r="B1952">
        <v>18</v>
      </c>
      <c r="E1952" s="2" t="s">
        <v>0</v>
      </c>
      <c r="F1952" s="2" t="s">
        <v>1805</v>
      </c>
      <c r="K1952" s="2"/>
      <c r="N1952" s="2"/>
      <c r="O1952" s="2"/>
      <c r="P1952" t="s">
        <v>1806</v>
      </c>
      <c r="Q1952" s="2"/>
    </row>
    <row r="1953" spans="2:17" x14ac:dyDescent="0.2">
      <c r="E1953" s="2" t="s">
        <v>15</v>
      </c>
      <c r="F1953" s="2" t="s">
        <v>1811</v>
      </c>
      <c r="K1953" s="2"/>
      <c r="N1953" s="2"/>
      <c r="O1953" s="2"/>
      <c r="P1953" t="s">
        <v>1807</v>
      </c>
      <c r="Q1953" s="2"/>
    </row>
    <row r="1954" spans="2:17" x14ac:dyDescent="0.2">
      <c r="E1954" s="2" t="s">
        <v>15</v>
      </c>
      <c r="F1954" s="2" t="s">
        <v>1810</v>
      </c>
      <c r="K1954" s="2"/>
      <c r="N1954" s="2"/>
      <c r="O1954" s="2"/>
      <c r="P1954" t="s">
        <v>1809</v>
      </c>
      <c r="Q1954" s="2"/>
    </row>
    <row r="1955" spans="2:17" x14ac:dyDescent="0.2">
      <c r="E1955" s="2" t="s">
        <v>18</v>
      </c>
      <c r="F1955" s="2" t="s">
        <v>1808</v>
      </c>
      <c r="K1955" s="2"/>
      <c r="N1955" s="2"/>
      <c r="O1955" s="2"/>
      <c r="Q1955" s="2"/>
    </row>
    <row r="1956" spans="2:17" x14ac:dyDescent="0.2">
      <c r="E1956" s="2"/>
      <c r="F1956" s="2"/>
      <c r="K1956" s="2"/>
      <c r="N1956" s="2"/>
      <c r="O1956" s="2"/>
      <c r="Q1956" s="2"/>
    </row>
    <row r="1957" spans="2:17" x14ac:dyDescent="0.2">
      <c r="B1957">
        <v>19</v>
      </c>
      <c r="E1957" s="2" t="s">
        <v>0</v>
      </c>
      <c r="F1957" s="2" t="s">
        <v>1812</v>
      </c>
      <c r="K1957" s="2"/>
      <c r="N1957" s="2"/>
      <c r="O1957" s="2"/>
      <c r="Q1957" s="2"/>
    </row>
    <row r="1958" spans="2:17" x14ac:dyDescent="0.2">
      <c r="E1958" s="2" t="s">
        <v>15</v>
      </c>
      <c r="F1958" s="2" t="s">
        <v>1813</v>
      </c>
      <c r="K1958" s="2"/>
      <c r="N1958" s="2"/>
      <c r="O1958" s="2"/>
      <c r="Q1958" s="2"/>
    </row>
    <row r="1959" spans="2:17" x14ac:dyDescent="0.2">
      <c r="E1959" s="2" t="s">
        <v>15</v>
      </c>
      <c r="F1959" s="2" t="s">
        <v>1814</v>
      </c>
      <c r="K1959" s="2"/>
      <c r="N1959" s="2"/>
      <c r="O1959" s="2"/>
      <c r="Q1959" s="2"/>
    </row>
    <row r="1960" spans="2:17" x14ac:dyDescent="0.2">
      <c r="E1960" s="2" t="s">
        <v>18</v>
      </c>
      <c r="F1960" s="2" t="s">
        <v>1816</v>
      </c>
      <c r="K1960" s="2"/>
      <c r="N1960" s="2"/>
      <c r="O1960" s="2"/>
      <c r="Q1960" s="2"/>
    </row>
    <row r="1961" spans="2:17" x14ac:dyDescent="0.2">
      <c r="E1961" s="2"/>
      <c r="F1961" s="2"/>
      <c r="K1961" s="2"/>
      <c r="N1961" s="2"/>
      <c r="O1961" s="2"/>
      <c r="Q1961" s="2"/>
    </row>
    <row r="1962" spans="2:17" x14ac:dyDescent="0.2">
      <c r="B1962">
        <v>20</v>
      </c>
      <c r="E1962" s="2" t="s">
        <v>0</v>
      </c>
      <c r="F1962" s="2" t="s">
        <v>1817</v>
      </c>
      <c r="K1962" s="2"/>
      <c r="N1962" s="2"/>
      <c r="O1962" s="2"/>
      <c r="Q1962" s="2"/>
    </row>
    <row r="1963" spans="2:17" x14ac:dyDescent="0.2">
      <c r="E1963" s="2" t="s">
        <v>15</v>
      </c>
      <c r="F1963" s="2" t="s">
        <v>1818</v>
      </c>
      <c r="K1963" s="2"/>
      <c r="N1963" s="2"/>
      <c r="O1963" s="2"/>
      <c r="Q1963" s="2"/>
    </row>
    <row r="1964" spans="2:17" x14ac:dyDescent="0.2">
      <c r="E1964" s="2" t="s">
        <v>15</v>
      </c>
      <c r="F1964" s="2" t="s">
        <v>1819</v>
      </c>
      <c r="K1964" s="2"/>
      <c r="N1964" s="2"/>
      <c r="O1964" s="2"/>
      <c r="Q1964" s="2"/>
    </row>
    <row r="1965" spans="2:17" x14ac:dyDescent="0.2">
      <c r="E1965" s="2" t="s">
        <v>18</v>
      </c>
      <c r="F1965" s="2" t="s">
        <v>1823</v>
      </c>
      <c r="K1965" s="2"/>
      <c r="N1965" s="2"/>
      <c r="O1965" s="2"/>
      <c r="Q1965" s="2"/>
    </row>
    <row r="1966" spans="2:17" x14ac:dyDescent="0.2">
      <c r="E1966" s="2"/>
      <c r="F1966" s="2"/>
      <c r="K1966" s="2"/>
      <c r="N1966" s="2"/>
      <c r="O1966" s="2"/>
      <c r="Q1966" s="2"/>
    </row>
    <row r="1967" spans="2:17" x14ac:dyDescent="0.2">
      <c r="E1967" s="2" t="s">
        <v>0</v>
      </c>
      <c r="F1967" s="2" t="s">
        <v>1824</v>
      </c>
      <c r="K1967" s="2"/>
      <c r="N1967" s="2"/>
      <c r="O1967" s="2"/>
      <c r="Q1967" s="2"/>
    </row>
    <row r="1968" spans="2:17" x14ac:dyDescent="0.2">
      <c r="B1968">
        <v>21</v>
      </c>
      <c r="E1968" s="2" t="s">
        <v>0</v>
      </c>
      <c r="F1968" s="2" t="s">
        <v>1825</v>
      </c>
      <c r="K1968" s="2"/>
      <c r="N1968" s="2"/>
      <c r="O1968" s="2"/>
      <c r="Q1968" s="2"/>
    </row>
    <row r="1969" spans="2:19" x14ac:dyDescent="0.2">
      <c r="E1969" s="2" t="s">
        <v>15</v>
      </c>
      <c r="F1969" s="2" t="s">
        <v>1826</v>
      </c>
      <c r="K1969" s="2"/>
      <c r="N1969" s="2"/>
      <c r="O1969" s="2"/>
      <c r="Q1969" s="2"/>
    </row>
    <row r="1970" spans="2:19" x14ac:dyDescent="0.2">
      <c r="E1970" s="2" t="s">
        <v>15</v>
      </c>
      <c r="F1970" s="2" t="s">
        <v>1827</v>
      </c>
      <c r="K1970" s="2"/>
      <c r="N1970" s="2"/>
      <c r="O1970" s="2"/>
      <c r="Q1970" s="2"/>
    </row>
    <row r="1971" spans="2:19" x14ac:dyDescent="0.2">
      <c r="E1971" s="2" t="s">
        <v>18</v>
      </c>
      <c r="F1971" s="2" t="s">
        <v>1828</v>
      </c>
      <c r="K1971" s="2"/>
      <c r="N1971" s="2"/>
      <c r="O1971" s="2"/>
      <c r="Q1971" s="2"/>
    </row>
    <row r="1972" spans="2:19" x14ac:dyDescent="0.2">
      <c r="E1972" s="2"/>
      <c r="F1972" s="2"/>
      <c r="K1972" s="2"/>
      <c r="N1972" s="2"/>
      <c r="O1972" s="2"/>
      <c r="Q1972" s="2"/>
    </row>
    <row r="1973" spans="2:19" x14ac:dyDescent="0.2">
      <c r="B1973">
        <v>22</v>
      </c>
      <c r="E1973" s="2" t="s">
        <v>0</v>
      </c>
      <c r="F1973" s="2" t="s">
        <v>1821</v>
      </c>
      <c r="K1973" s="2"/>
      <c r="N1973" s="2"/>
      <c r="O1973" s="2"/>
      <c r="Q1973" s="2"/>
    </row>
    <row r="1974" spans="2:19" x14ac:dyDescent="0.2">
      <c r="E1974" s="2" t="s">
        <v>15</v>
      </c>
      <c r="F1974" s="2" t="s">
        <v>1822</v>
      </c>
      <c r="K1974" s="2"/>
      <c r="N1974" s="2"/>
      <c r="O1974" s="2"/>
      <c r="Q1974" s="2"/>
      <c r="S1974" t="s">
        <v>1820</v>
      </c>
    </row>
    <row r="1975" spans="2:19" x14ac:dyDescent="0.2">
      <c r="E1975" s="2" t="s">
        <v>15</v>
      </c>
      <c r="F1975" s="2" t="s">
        <v>1819</v>
      </c>
      <c r="K1975" s="2"/>
      <c r="N1975" s="2"/>
      <c r="O1975" s="2"/>
      <c r="Q1975" s="2"/>
      <c r="S1975" t="s">
        <v>821</v>
      </c>
    </row>
    <row r="1976" spans="2:19" x14ac:dyDescent="0.2">
      <c r="E1976" s="2" t="s">
        <v>18</v>
      </c>
      <c r="F1976" s="2" t="s">
        <v>1829</v>
      </c>
      <c r="K1976" s="2"/>
      <c r="N1976" s="2"/>
      <c r="O1976" s="2"/>
      <c r="Q1976" s="2"/>
    </row>
    <row r="1977" spans="2:19" x14ac:dyDescent="0.2">
      <c r="E1977" s="2"/>
      <c r="F1977" s="2"/>
      <c r="K1977" s="2"/>
      <c r="N1977" s="2"/>
      <c r="O1977" s="2"/>
      <c r="Q1977" s="2"/>
    </row>
    <row r="1978" spans="2:19" x14ac:dyDescent="0.2">
      <c r="B1978">
        <v>23</v>
      </c>
      <c r="E1978" s="2" t="s">
        <v>0</v>
      </c>
      <c r="F1978" s="2" t="s">
        <v>1833</v>
      </c>
      <c r="K1978" s="2"/>
      <c r="N1978" s="2"/>
      <c r="O1978" s="2"/>
      <c r="Q1978" s="2"/>
    </row>
    <row r="1979" spans="2:19" x14ac:dyDescent="0.2">
      <c r="E1979" s="2" t="s">
        <v>15</v>
      </c>
      <c r="F1979" s="2" t="s">
        <v>1831</v>
      </c>
      <c r="K1979" s="2"/>
      <c r="N1979" s="2"/>
      <c r="O1979" s="2"/>
      <c r="Q1979" s="2"/>
    </row>
    <row r="1980" spans="2:19" x14ac:dyDescent="0.2">
      <c r="E1980" s="2" t="s">
        <v>15</v>
      </c>
      <c r="F1980" s="2" t="s">
        <v>1832</v>
      </c>
      <c r="K1980" s="2"/>
      <c r="N1980" s="2"/>
      <c r="O1980" s="2"/>
      <c r="Q1980" s="2"/>
    </row>
    <row r="1981" spans="2:19" x14ac:dyDescent="0.2">
      <c r="E1981" s="2" t="s">
        <v>18</v>
      </c>
      <c r="F1981" s="2" t="s">
        <v>1840</v>
      </c>
      <c r="K1981" s="2"/>
      <c r="N1981" s="2"/>
      <c r="O1981" s="2"/>
      <c r="Q1981" s="2"/>
    </row>
    <row r="1982" spans="2:19" x14ac:dyDescent="0.2">
      <c r="E1982" s="2"/>
      <c r="F1982" s="2"/>
      <c r="K1982" s="2"/>
      <c r="N1982" s="2"/>
      <c r="O1982" s="2"/>
      <c r="Q1982" s="2"/>
    </row>
    <row r="1983" spans="2:19" x14ac:dyDescent="0.2">
      <c r="B1983">
        <v>24</v>
      </c>
      <c r="C1983">
        <v>11</v>
      </c>
      <c r="D1983">
        <v>12</v>
      </c>
      <c r="E1983" s="2" t="s">
        <v>0</v>
      </c>
      <c r="F1983" s="2" t="s">
        <v>1837</v>
      </c>
      <c r="K1983" s="2"/>
      <c r="N1983" s="2"/>
      <c r="O1983" s="2"/>
      <c r="Q1983" s="2"/>
    </row>
    <row r="1984" spans="2:19" x14ac:dyDescent="0.2">
      <c r="E1984" s="2" t="s">
        <v>15</v>
      </c>
      <c r="F1984" s="2" t="s">
        <v>1838</v>
      </c>
      <c r="K1984" s="2"/>
      <c r="N1984" s="2"/>
      <c r="O1984" s="2"/>
      <c r="Q1984" s="2"/>
    </row>
    <row r="1985" spans="2:17" x14ac:dyDescent="0.2">
      <c r="E1985" s="2" t="s">
        <v>15</v>
      </c>
      <c r="F1985" s="2" t="s">
        <v>1839</v>
      </c>
      <c r="K1985" s="2"/>
      <c r="N1985" s="2"/>
      <c r="O1985" s="2"/>
      <c r="Q1985" s="2"/>
    </row>
    <row r="1986" spans="2:17" x14ac:dyDescent="0.2">
      <c r="E1986" s="2" t="s">
        <v>18</v>
      </c>
      <c r="F1986" s="2" t="s">
        <v>1841</v>
      </c>
      <c r="K1986" s="2"/>
      <c r="N1986" s="2"/>
      <c r="O1986" s="2"/>
      <c r="Q1986" s="2"/>
    </row>
    <row r="1987" spans="2:17" x14ac:dyDescent="0.2">
      <c r="E1987" s="2"/>
      <c r="F1987" s="2"/>
      <c r="K1987" s="2"/>
      <c r="N1987" s="2"/>
      <c r="O1987" s="2"/>
      <c r="Q1987" s="2"/>
    </row>
    <row r="1988" spans="2:17" x14ac:dyDescent="0.2">
      <c r="B1988">
        <v>25</v>
      </c>
      <c r="D1988">
        <v>12</v>
      </c>
      <c r="E1988" s="2" t="s">
        <v>0</v>
      </c>
      <c r="F1988" s="2" t="s">
        <v>1842</v>
      </c>
      <c r="K1988" s="2"/>
      <c r="N1988" s="2"/>
      <c r="O1988" s="2"/>
      <c r="Q1988" s="2"/>
    </row>
    <row r="1989" spans="2:17" x14ac:dyDescent="0.2">
      <c r="E1989" s="2" t="s">
        <v>15</v>
      </c>
      <c r="F1989" s="2" t="s">
        <v>1843</v>
      </c>
      <c r="K1989" s="2"/>
      <c r="N1989" s="2"/>
      <c r="O1989" s="2"/>
      <c r="Q1989" s="2"/>
    </row>
    <row r="1990" spans="2:17" x14ac:dyDescent="0.2">
      <c r="E1990" s="2" t="s">
        <v>15</v>
      </c>
      <c r="F1990" s="2" t="s">
        <v>1844</v>
      </c>
      <c r="K1990" s="2"/>
      <c r="N1990" s="2"/>
      <c r="O1990" s="2"/>
      <c r="Q1990" s="2"/>
    </row>
    <row r="1991" spans="2:17" x14ac:dyDescent="0.2">
      <c r="E1991" s="2" t="s">
        <v>18</v>
      </c>
      <c r="F1991" s="2" t="s">
        <v>1845</v>
      </c>
      <c r="K1991" s="2"/>
      <c r="N1991" s="2"/>
      <c r="O1991" s="2"/>
      <c r="Q1991" s="2"/>
    </row>
    <row r="1992" spans="2:17" x14ac:dyDescent="0.2">
      <c r="E1992" s="2"/>
      <c r="F1992" s="2"/>
      <c r="K1992" s="2"/>
      <c r="N1992" s="2"/>
      <c r="O1992" s="2"/>
      <c r="Q1992" s="2"/>
    </row>
    <row r="1993" spans="2:17" x14ac:dyDescent="0.2">
      <c r="B1993">
        <v>26</v>
      </c>
      <c r="E1993" s="2" t="s">
        <v>0</v>
      </c>
      <c r="F1993" s="2" t="s">
        <v>1853</v>
      </c>
      <c r="K1993" s="2"/>
      <c r="N1993" s="2"/>
      <c r="O1993" s="2"/>
      <c r="Q1993" s="2"/>
    </row>
    <row r="1994" spans="2:17" x14ac:dyDescent="0.2">
      <c r="E1994" s="2" t="s">
        <v>15</v>
      </c>
      <c r="F1994" s="2" t="s">
        <v>1854</v>
      </c>
      <c r="K1994" s="2"/>
      <c r="N1994" s="2"/>
      <c r="O1994" s="2"/>
      <c r="Q1994" s="2"/>
    </row>
    <row r="1995" spans="2:17" x14ac:dyDescent="0.2">
      <c r="E1995" s="2" t="s">
        <v>15</v>
      </c>
      <c r="F1995" s="2" t="s">
        <v>1855</v>
      </c>
      <c r="K1995" s="2"/>
      <c r="N1995" s="2"/>
      <c r="O1995" s="2"/>
      <c r="Q1995" s="2"/>
    </row>
    <row r="1996" spans="2:17" x14ac:dyDescent="0.2">
      <c r="E1996" s="2" t="s">
        <v>18</v>
      </c>
      <c r="F1996" s="2" t="s">
        <v>1852</v>
      </c>
      <c r="K1996" s="2"/>
      <c r="N1996" s="2"/>
      <c r="O1996" s="2"/>
      <c r="Q1996" s="2"/>
    </row>
    <row r="1997" spans="2:17" x14ac:dyDescent="0.2">
      <c r="E1997" s="2"/>
      <c r="F1997" s="2"/>
      <c r="K1997" s="2"/>
      <c r="N1997" s="2"/>
      <c r="O1997" s="2"/>
      <c r="Q1997" s="2"/>
    </row>
    <row r="1998" spans="2:17" x14ac:dyDescent="0.2">
      <c r="B1998">
        <v>27</v>
      </c>
      <c r="E1998" s="2" t="s">
        <v>0</v>
      </c>
      <c r="F1998" s="2" t="s">
        <v>1846</v>
      </c>
      <c r="K1998" s="2"/>
      <c r="N1998" s="2"/>
      <c r="O1998" s="2"/>
      <c r="Q1998" s="2"/>
    </row>
    <row r="1999" spans="2:17" x14ac:dyDescent="0.2">
      <c r="E1999" s="2" t="s">
        <v>15</v>
      </c>
      <c r="F1999" s="2" t="s">
        <v>1850</v>
      </c>
      <c r="K1999" s="2"/>
      <c r="N1999" s="2" t="s">
        <v>1847</v>
      </c>
      <c r="O1999" s="2"/>
      <c r="Q1999" s="2"/>
    </row>
    <row r="2000" spans="2:17" x14ac:dyDescent="0.2">
      <c r="E2000" s="2" t="s">
        <v>15</v>
      </c>
      <c r="F2000" s="2" t="s">
        <v>1851</v>
      </c>
      <c r="K2000" s="2"/>
      <c r="N2000" s="2" t="s">
        <v>1848</v>
      </c>
      <c r="O2000" s="2"/>
      <c r="Q2000" s="2"/>
    </row>
    <row r="2001" spans="2:17" x14ac:dyDescent="0.2">
      <c r="E2001" s="2" t="s">
        <v>18</v>
      </c>
      <c r="F2001" s="2" t="s">
        <v>1859</v>
      </c>
      <c r="K2001" s="2"/>
      <c r="N2001" s="2" t="s">
        <v>1849</v>
      </c>
      <c r="O2001" s="2"/>
      <c r="Q2001" s="2"/>
    </row>
    <row r="2002" spans="2:17" x14ac:dyDescent="0.2">
      <c r="E2002" s="2"/>
      <c r="F2002" s="2"/>
      <c r="K2002" s="2"/>
      <c r="N2002" s="2"/>
      <c r="O2002" s="2"/>
      <c r="Q2002" s="2"/>
    </row>
    <row r="2003" spans="2:17" x14ac:dyDescent="0.2">
      <c r="B2003">
        <v>28</v>
      </c>
      <c r="E2003" s="2" t="s">
        <v>0</v>
      </c>
      <c r="F2003" s="2" t="s">
        <v>1856</v>
      </c>
      <c r="K2003" s="2"/>
      <c r="N2003" s="2"/>
      <c r="O2003" s="2"/>
      <c r="Q2003" s="2"/>
    </row>
    <row r="2004" spans="2:17" x14ac:dyDescent="0.2">
      <c r="E2004" s="2" t="s">
        <v>15</v>
      </c>
      <c r="F2004" s="2" t="s">
        <v>1857</v>
      </c>
      <c r="K2004" s="2"/>
      <c r="N2004" s="2"/>
      <c r="O2004" s="2"/>
      <c r="Q2004" s="2"/>
    </row>
    <row r="2005" spans="2:17" x14ac:dyDescent="0.2">
      <c r="E2005" s="2" t="s">
        <v>15</v>
      </c>
      <c r="F2005" s="2" t="s">
        <v>1858</v>
      </c>
      <c r="K2005" s="2"/>
      <c r="N2005" s="2"/>
      <c r="O2005" s="2"/>
      <c r="Q2005" s="2"/>
    </row>
    <row r="2006" spans="2:17" x14ac:dyDescent="0.2">
      <c r="E2006" s="2" t="s">
        <v>18</v>
      </c>
      <c r="F2006" s="2" t="s">
        <v>1860</v>
      </c>
      <c r="K2006" s="2"/>
      <c r="N2006" s="2"/>
      <c r="O2006" s="2"/>
      <c r="Q2006" s="2"/>
    </row>
    <row r="2007" spans="2:17" x14ac:dyDescent="0.2">
      <c r="E2007" s="2"/>
      <c r="F2007" s="2"/>
      <c r="K2007" s="2"/>
      <c r="N2007" s="2"/>
      <c r="O2007" s="2"/>
      <c r="Q2007" s="2"/>
    </row>
    <row r="2008" spans="2:17" x14ac:dyDescent="0.2">
      <c r="B2008">
        <v>29</v>
      </c>
      <c r="E2008" s="2" t="s">
        <v>0</v>
      </c>
      <c r="F2008" s="2" t="s">
        <v>1861</v>
      </c>
      <c r="K2008" s="2"/>
      <c r="N2008" s="2"/>
      <c r="O2008" s="2"/>
      <c r="Q2008" s="2"/>
    </row>
    <row r="2009" spans="2:17" x14ac:dyDescent="0.2">
      <c r="E2009" s="2" t="s">
        <v>15</v>
      </c>
      <c r="F2009" s="2" t="s">
        <v>1862</v>
      </c>
      <c r="K2009" s="2"/>
      <c r="N2009" s="2"/>
      <c r="O2009" s="2"/>
      <c r="Q2009" s="2"/>
    </row>
    <row r="2010" spans="2:17" x14ac:dyDescent="0.2">
      <c r="E2010" s="2" t="s">
        <v>15</v>
      </c>
      <c r="F2010" s="2" t="s">
        <v>1863</v>
      </c>
      <c r="K2010" s="2"/>
      <c r="N2010" s="2"/>
      <c r="O2010" s="2"/>
      <c r="Q2010" s="2"/>
    </row>
    <row r="2011" spans="2:17" x14ac:dyDescent="0.2">
      <c r="E2011" s="2" t="s">
        <v>18</v>
      </c>
      <c r="F2011" s="2" t="s">
        <v>1864</v>
      </c>
      <c r="K2011" s="2"/>
      <c r="N2011" s="2"/>
      <c r="O2011" s="2"/>
      <c r="Q2011" s="2"/>
    </row>
    <row r="2012" spans="2:17" x14ac:dyDescent="0.2">
      <c r="E2012" s="2"/>
      <c r="F2012" s="2"/>
      <c r="K2012" s="2"/>
      <c r="N2012" s="2"/>
      <c r="O2012" s="2"/>
      <c r="Q2012" s="2"/>
    </row>
    <row r="2013" spans="2:17" x14ac:dyDescent="0.2">
      <c r="B2013">
        <v>30</v>
      </c>
      <c r="C2013">
        <v>11</v>
      </c>
      <c r="D2013">
        <v>12</v>
      </c>
      <c r="E2013" s="2" t="s">
        <v>0</v>
      </c>
      <c r="F2013" s="2" t="s">
        <v>1865</v>
      </c>
      <c r="K2013" s="2"/>
      <c r="N2013" s="2"/>
      <c r="O2013" s="2"/>
      <c r="Q2013" s="2"/>
    </row>
    <row r="2014" spans="2:17" x14ac:dyDescent="0.2">
      <c r="E2014" s="2" t="s">
        <v>15</v>
      </c>
      <c r="F2014" s="2" t="s">
        <v>1866</v>
      </c>
      <c r="K2014" s="2"/>
      <c r="N2014" s="2"/>
      <c r="O2014" s="2"/>
      <c r="Q2014" s="2"/>
    </row>
    <row r="2015" spans="2:17" x14ac:dyDescent="0.2">
      <c r="E2015" s="2" t="s">
        <v>15</v>
      </c>
      <c r="F2015" s="2" t="s">
        <v>1867</v>
      </c>
      <c r="K2015" s="2"/>
      <c r="N2015" s="2"/>
      <c r="O2015" s="2"/>
      <c r="Q2015" s="2"/>
    </row>
    <row r="2016" spans="2:17" x14ac:dyDescent="0.2">
      <c r="E2016" s="2" t="s">
        <v>18</v>
      </c>
      <c r="F2016" s="2" t="s">
        <v>1816</v>
      </c>
      <c r="K2016" s="2"/>
      <c r="N2016" s="2"/>
      <c r="O2016" s="2"/>
      <c r="Q2016" s="2"/>
    </row>
    <row r="2017" spans="2:17" x14ac:dyDescent="0.2">
      <c r="E2017" s="2"/>
      <c r="F2017" s="2"/>
      <c r="K2017" s="2"/>
      <c r="N2017" s="2"/>
      <c r="O2017" s="2"/>
      <c r="Q2017" s="2"/>
    </row>
    <row r="2018" spans="2:17" x14ac:dyDescent="0.2">
      <c r="B2018">
        <v>1</v>
      </c>
      <c r="C2018">
        <v>12</v>
      </c>
      <c r="D2018">
        <v>12</v>
      </c>
      <c r="E2018" s="2" t="s">
        <v>0</v>
      </c>
      <c r="F2018" s="2" t="s">
        <v>1873</v>
      </c>
      <c r="K2018" s="2"/>
      <c r="N2018" s="2"/>
      <c r="O2018" s="2"/>
      <c r="Q2018" s="2"/>
    </row>
    <row r="2019" spans="2:17" x14ac:dyDescent="0.2">
      <c r="E2019" s="2" t="s">
        <v>15</v>
      </c>
      <c r="F2019" s="2" t="s">
        <v>1874</v>
      </c>
      <c r="K2019" s="2"/>
      <c r="N2019" s="2"/>
      <c r="O2019" s="2"/>
      <c r="Q2019" s="2"/>
    </row>
    <row r="2020" spans="2:17" x14ac:dyDescent="0.2">
      <c r="E2020" s="2" t="s">
        <v>15</v>
      </c>
      <c r="F2020" s="2" t="s">
        <v>1875</v>
      </c>
      <c r="K2020" s="2"/>
      <c r="N2020" s="2"/>
      <c r="O2020" s="2"/>
      <c r="Q2020" s="2"/>
    </row>
    <row r="2021" spans="2:17" x14ac:dyDescent="0.2">
      <c r="E2021" s="2" t="s">
        <v>18</v>
      </c>
      <c r="F2021" s="2" t="s">
        <v>1876</v>
      </c>
      <c r="K2021" s="2"/>
      <c r="N2021" s="2"/>
      <c r="O2021" s="2"/>
      <c r="Q2021" s="2"/>
    </row>
    <row r="2022" spans="2:17" x14ac:dyDescent="0.2">
      <c r="E2022" s="2"/>
      <c r="F2022" s="2"/>
      <c r="K2022" s="2"/>
      <c r="N2022" s="2"/>
      <c r="O2022" s="2"/>
      <c r="Q2022" s="2"/>
    </row>
    <row r="2023" spans="2:17" x14ac:dyDescent="0.2">
      <c r="B2023">
        <v>2</v>
      </c>
      <c r="E2023" s="2" t="s">
        <v>0</v>
      </c>
      <c r="F2023" s="2" t="s">
        <v>1877</v>
      </c>
      <c r="K2023" s="2"/>
      <c r="N2023" s="2"/>
      <c r="O2023" s="2" t="s">
        <v>1882</v>
      </c>
      <c r="Q2023" s="2"/>
    </row>
    <row r="2024" spans="2:17" x14ac:dyDescent="0.2">
      <c r="E2024" s="2" t="s">
        <v>0</v>
      </c>
      <c r="F2024" s="2" t="s">
        <v>1878</v>
      </c>
      <c r="K2024" s="2"/>
      <c r="N2024" s="2"/>
      <c r="O2024" s="2"/>
      <c r="Q2024" s="2"/>
    </row>
    <row r="2025" spans="2:17" x14ac:dyDescent="0.2">
      <c r="E2025" s="2" t="s">
        <v>15</v>
      </c>
      <c r="F2025" s="2" t="s">
        <v>1879</v>
      </c>
      <c r="K2025" s="2"/>
      <c r="N2025" s="2"/>
      <c r="O2025" s="2"/>
      <c r="Q2025" s="2"/>
    </row>
    <row r="2026" spans="2:17" x14ac:dyDescent="0.2">
      <c r="E2026" s="2" t="s">
        <v>15</v>
      </c>
      <c r="F2026" s="2" t="s">
        <v>1880</v>
      </c>
      <c r="K2026" s="2"/>
      <c r="N2026" s="2"/>
      <c r="O2026" s="2" t="s">
        <v>1881</v>
      </c>
      <c r="Q2026" s="2"/>
    </row>
    <row r="2027" spans="2:17" x14ac:dyDescent="0.2">
      <c r="E2027" s="2" t="s">
        <v>18</v>
      </c>
      <c r="F2027" s="2" t="s">
        <v>1883</v>
      </c>
      <c r="K2027" s="2"/>
      <c r="N2027" s="2"/>
      <c r="O2027" s="2"/>
      <c r="Q2027" s="2"/>
    </row>
    <row r="2028" spans="2:17" x14ac:dyDescent="0.2">
      <c r="E2028" s="2"/>
      <c r="F2028" s="2"/>
      <c r="K2028" s="2"/>
      <c r="N2028" s="2"/>
      <c r="O2028" s="2"/>
      <c r="Q2028" s="2"/>
    </row>
    <row r="2029" spans="2:17" x14ac:dyDescent="0.2">
      <c r="B2029">
        <v>3</v>
      </c>
      <c r="E2029" s="2" t="s">
        <v>0</v>
      </c>
      <c r="F2029" s="2" t="s">
        <v>1884</v>
      </c>
      <c r="K2029" s="2"/>
      <c r="N2029" s="2"/>
      <c r="O2029" s="2"/>
      <c r="Q2029" s="2"/>
    </row>
    <row r="2030" spans="2:17" x14ac:dyDescent="0.2">
      <c r="E2030" s="2" t="s">
        <v>15</v>
      </c>
      <c r="F2030" s="2" t="s">
        <v>1885</v>
      </c>
      <c r="K2030" s="2"/>
      <c r="N2030" s="2"/>
      <c r="O2030" s="2"/>
      <c r="Q2030" s="2"/>
    </row>
    <row r="2031" spans="2:17" x14ac:dyDescent="0.2">
      <c r="E2031" s="2" t="s">
        <v>15</v>
      </c>
      <c r="F2031" s="2" t="s">
        <v>1886</v>
      </c>
      <c r="K2031" s="2"/>
      <c r="N2031" s="2"/>
      <c r="O2031" s="2"/>
      <c r="Q2031" s="2"/>
    </row>
    <row r="2032" spans="2:17" x14ac:dyDescent="0.2">
      <c r="E2032" s="2" t="s">
        <v>18</v>
      </c>
      <c r="F2032" s="2" t="s">
        <v>1887</v>
      </c>
      <c r="K2032" s="2"/>
      <c r="N2032" s="2"/>
      <c r="O2032" s="2"/>
      <c r="Q2032" s="2"/>
    </row>
    <row r="2033" spans="2:17" x14ac:dyDescent="0.2">
      <c r="E2033" s="2"/>
      <c r="F2033" s="2"/>
      <c r="K2033" s="2"/>
      <c r="N2033" s="2"/>
      <c r="O2033" s="2"/>
      <c r="Q2033" s="2"/>
    </row>
    <row r="2034" spans="2:17" x14ac:dyDescent="0.2">
      <c r="B2034">
        <v>4</v>
      </c>
      <c r="C2034">
        <v>12</v>
      </c>
      <c r="D2034">
        <v>12</v>
      </c>
      <c r="E2034" s="2" t="s">
        <v>0</v>
      </c>
      <c r="F2034" s="2" t="s">
        <v>1888</v>
      </c>
      <c r="K2034" s="2"/>
      <c r="N2034" s="2"/>
      <c r="O2034" s="2"/>
      <c r="Q2034" s="2"/>
    </row>
    <row r="2035" spans="2:17" x14ac:dyDescent="0.2">
      <c r="E2035" s="2" t="s">
        <v>15</v>
      </c>
      <c r="F2035" s="2" t="s">
        <v>1889</v>
      </c>
      <c r="K2035" s="2"/>
      <c r="N2035" s="2"/>
      <c r="O2035" s="2"/>
      <c r="Q2035" s="2"/>
    </row>
    <row r="2036" spans="2:17" x14ac:dyDescent="0.2">
      <c r="E2036" s="2" t="s">
        <v>15</v>
      </c>
      <c r="F2036" s="2" t="s">
        <v>1890</v>
      </c>
      <c r="K2036" s="2"/>
      <c r="N2036" s="2"/>
      <c r="O2036" s="2"/>
      <c r="Q2036" s="2"/>
    </row>
    <row r="2037" spans="2:17" x14ac:dyDescent="0.2">
      <c r="E2037" s="2" t="s">
        <v>18</v>
      </c>
      <c r="F2037" s="2" t="s">
        <v>1891</v>
      </c>
      <c r="K2037" s="2"/>
      <c r="N2037" s="2"/>
      <c r="O2037" s="2"/>
      <c r="Q2037" s="2"/>
    </row>
    <row r="2038" spans="2:17" x14ac:dyDescent="0.2">
      <c r="E2038" s="2"/>
      <c r="F2038" s="2"/>
      <c r="K2038" s="2"/>
      <c r="N2038" s="2"/>
      <c r="O2038" s="2"/>
      <c r="Q2038" s="2"/>
    </row>
    <row r="2039" spans="2:17" x14ac:dyDescent="0.2">
      <c r="B2039">
        <v>5</v>
      </c>
      <c r="C2039">
        <v>12</v>
      </c>
      <c r="D2039">
        <v>12</v>
      </c>
      <c r="E2039" s="2" t="s">
        <v>0</v>
      </c>
      <c r="F2039" s="2" t="s">
        <v>1892</v>
      </c>
      <c r="K2039" s="2"/>
      <c r="N2039" s="2"/>
      <c r="O2039" s="2"/>
      <c r="Q2039" s="2"/>
    </row>
    <row r="2040" spans="2:17" x14ac:dyDescent="0.2">
      <c r="E2040" s="2" t="s">
        <v>15</v>
      </c>
      <c r="F2040" s="2" t="s">
        <v>1894</v>
      </c>
      <c r="K2040" s="2"/>
      <c r="N2040" s="2"/>
      <c r="O2040" s="2"/>
      <c r="Q2040" s="2"/>
    </row>
    <row r="2041" spans="2:17" x14ac:dyDescent="0.2">
      <c r="E2041" s="2" t="s">
        <v>15</v>
      </c>
      <c r="F2041" s="2" t="s">
        <v>1895</v>
      </c>
      <c r="K2041" s="2"/>
      <c r="N2041" s="2"/>
      <c r="O2041" s="2"/>
      <c r="Q2041" s="2"/>
    </row>
    <row r="2042" spans="2:17" x14ac:dyDescent="0.2">
      <c r="E2042" s="2" t="s">
        <v>18</v>
      </c>
      <c r="F2042" s="2" t="s">
        <v>1897</v>
      </c>
      <c r="K2042" s="2"/>
      <c r="N2042" s="2"/>
      <c r="O2042" s="2" t="s">
        <v>1893</v>
      </c>
      <c r="Q2042" s="2"/>
    </row>
    <row r="2043" spans="2:17" x14ac:dyDescent="0.2">
      <c r="E2043" s="2"/>
      <c r="F2043" s="2"/>
      <c r="K2043" s="2"/>
      <c r="N2043" s="2"/>
      <c r="O2043" s="2"/>
      <c r="Q2043" s="2"/>
    </row>
    <row r="2044" spans="2:17" x14ac:dyDescent="0.2">
      <c r="B2044">
        <v>6</v>
      </c>
      <c r="C2044">
        <v>12</v>
      </c>
      <c r="D2044">
        <v>12</v>
      </c>
      <c r="E2044" s="2" t="s">
        <v>21</v>
      </c>
      <c r="F2044" s="2" t="s">
        <v>1896</v>
      </c>
      <c r="K2044" s="2"/>
      <c r="N2044" s="2"/>
      <c r="O2044" s="2"/>
      <c r="Q2044" s="2"/>
    </row>
    <row r="2045" spans="2:17" x14ac:dyDescent="0.2">
      <c r="E2045" s="2" t="s">
        <v>2</v>
      </c>
      <c r="F2045" s="2" t="s">
        <v>1898</v>
      </c>
      <c r="K2045" s="2"/>
      <c r="N2045" s="2"/>
      <c r="O2045" s="2"/>
      <c r="Q2045" s="2"/>
    </row>
    <row r="2046" spans="2:17" x14ac:dyDescent="0.2">
      <c r="E2046" s="2" t="s">
        <v>2</v>
      </c>
      <c r="F2046" s="2" t="s">
        <v>1899</v>
      </c>
      <c r="K2046" s="2"/>
      <c r="N2046" s="2"/>
      <c r="O2046" s="2"/>
      <c r="Q2046" s="2"/>
    </row>
    <row r="2047" spans="2:17" x14ac:dyDescent="0.2">
      <c r="E2047" s="2" t="s">
        <v>12</v>
      </c>
      <c r="F2047" s="2" t="s">
        <v>1901</v>
      </c>
      <c r="K2047" s="2"/>
      <c r="N2047" s="2"/>
      <c r="O2047" s="2"/>
      <c r="Q2047" s="2"/>
    </row>
    <row r="2048" spans="2:17" x14ac:dyDescent="0.2">
      <c r="E2048" s="2"/>
      <c r="F2048" s="2"/>
      <c r="K2048" s="2"/>
      <c r="N2048" s="2"/>
      <c r="O2048" s="2"/>
      <c r="Q2048" s="2"/>
    </row>
    <row r="2049" spans="2:17" x14ac:dyDescent="0.2">
      <c r="B2049">
        <v>7</v>
      </c>
      <c r="E2049" s="2" t="s">
        <v>0</v>
      </c>
      <c r="F2049" s="2" t="s">
        <v>1900</v>
      </c>
      <c r="K2049" s="2"/>
      <c r="N2049" s="2"/>
      <c r="O2049" s="2" t="s">
        <v>1903</v>
      </c>
      <c r="Q2049" s="2"/>
    </row>
    <row r="2050" spans="2:17" x14ac:dyDescent="0.2">
      <c r="E2050" s="2" t="s">
        <v>15</v>
      </c>
      <c r="F2050" s="2" t="s">
        <v>1902</v>
      </c>
      <c r="K2050" s="2"/>
      <c r="N2050" s="2"/>
      <c r="O2050" s="2" t="s">
        <v>822</v>
      </c>
      <c r="Q2050" s="2"/>
    </row>
    <row r="2051" spans="2:17" x14ac:dyDescent="0.2">
      <c r="E2051" s="2" t="s">
        <v>15</v>
      </c>
      <c r="F2051" s="2" t="s">
        <v>1863</v>
      </c>
      <c r="K2051" s="2"/>
      <c r="N2051" s="2"/>
      <c r="O2051" s="2"/>
      <c r="Q2051" s="2"/>
    </row>
    <row r="2052" spans="2:17" x14ac:dyDescent="0.2">
      <c r="E2052" s="2" t="s">
        <v>18</v>
      </c>
      <c r="F2052" s="2" t="s">
        <v>1923</v>
      </c>
      <c r="K2052" s="2"/>
      <c r="N2052" s="2"/>
      <c r="O2052" s="2"/>
      <c r="Q2052" s="2"/>
    </row>
    <row r="2053" spans="2:17" x14ac:dyDescent="0.2">
      <c r="E2053" s="2"/>
      <c r="F2053" s="2"/>
      <c r="K2053" s="2"/>
      <c r="N2053" s="2"/>
      <c r="O2053" s="2"/>
      <c r="Q2053" s="2"/>
    </row>
    <row r="2054" spans="2:17" x14ac:dyDescent="0.2">
      <c r="B2054">
        <v>8</v>
      </c>
      <c r="E2054" s="2" t="s">
        <v>0</v>
      </c>
      <c r="F2054" s="2" t="s">
        <v>1909</v>
      </c>
      <c r="K2054" s="2"/>
      <c r="N2054" s="2"/>
      <c r="O2054" s="2" t="s">
        <v>1914</v>
      </c>
      <c r="Q2054" s="2"/>
    </row>
    <row r="2055" spans="2:17" x14ac:dyDescent="0.2">
      <c r="E2055" s="2" t="s">
        <v>15</v>
      </c>
      <c r="F2055" s="2" t="s">
        <v>1910</v>
      </c>
      <c r="K2055" s="2"/>
      <c r="N2055" s="2"/>
      <c r="O2055" s="2" t="s">
        <v>1915</v>
      </c>
      <c r="Q2055" s="2"/>
    </row>
    <row r="2056" spans="2:17" x14ac:dyDescent="0.2">
      <c r="E2056" s="2" t="s">
        <v>15</v>
      </c>
      <c r="F2056" s="2" t="s">
        <v>1911</v>
      </c>
      <c r="K2056" s="2"/>
      <c r="N2056" s="2"/>
      <c r="O2056" s="2" t="s">
        <v>1916</v>
      </c>
      <c r="Q2056" s="2"/>
    </row>
    <row r="2057" spans="2:17" x14ac:dyDescent="0.2">
      <c r="E2057" s="2" t="s">
        <v>18</v>
      </c>
      <c r="F2057" s="2" t="s">
        <v>1922</v>
      </c>
      <c r="K2057" s="2"/>
      <c r="N2057" s="2"/>
      <c r="O2057" s="2" t="s">
        <v>328</v>
      </c>
      <c r="Q2057" s="2"/>
    </row>
    <row r="2058" spans="2:17" x14ac:dyDescent="0.2">
      <c r="E2058" s="2"/>
      <c r="F2058" s="2"/>
      <c r="K2058" s="2"/>
      <c r="N2058" s="2"/>
      <c r="O2058" s="2"/>
      <c r="Q2058" s="2"/>
    </row>
    <row r="2059" spans="2:17" x14ac:dyDescent="0.2">
      <c r="B2059">
        <v>9</v>
      </c>
      <c r="E2059" s="2" t="s">
        <v>0</v>
      </c>
      <c r="F2059" s="2" t="s">
        <v>1924</v>
      </c>
      <c r="K2059" s="2"/>
      <c r="N2059" s="2"/>
      <c r="O2059" s="2" t="s">
        <v>1912</v>
      </c>
      <c r="Q2059" s="2"/>
    </row>
    <row r="2060" spans="2:17" x14ac:dyDescent="0.2">
      <c r="E2060" s="2" t="s">
        <v>15</v>
      </c>
      <c r="F2060" s="2" t="s">
        <v>1925</v>
      </c>
      <c r="K2060" s="2"/>
      <c r="N2060" s="2"/>
      <c r="O2060" s="2" t="s">
        <v>1913</v>
      </c>
      <c r="Q2060" s="2"/>
    </row>
    <row r="2061" spans="2:17" x14ac:dyDescent="0.2">
      <c r="E2061" s="2" t="s">
        <v>15</v>
      </c>
      <c r="F2061" s="2" t="s">
        <v>1926</v>
      </c>
      <c r="K2061" s="2"/>
      <c r="N2061" s="2"/>
      <c r="O2061" s="2" t="s">
        <v>1917</v>
      </c>
      <c r="Q2061" s="2"/>
    </row>
    <row r="2062" spans="2:17" x14ac:dyDescent="0.2">
      <c r="E2062" s="2" t="s">
        <v>18</v>
      </c>
      <c r="F2062" s="2" t="s">
        <v>1927</v>
      </c>
      <c r="K2062" s="2"/>
      <c r="N2062" s="2"/>
      <c r="O2062" s="2" t="s">
        <v>1918</v>
      </c>
      <c r="Q2062" s="2"/>
    </row>
    <row r="2063" spans="2:17" x14ac:dyDescent="0.2">
      <c r="E2063" s="2"/>
      <c r="F2063" s="2"/>
      <c r="K2063" s="2"/>
      <c r="N2063" s="2"/>
      <c r="O2063" s="2" t="s">
        <v>1919</v>
      </c>
      <c r="Q2063" s="2"/>
    </row>
    <row r="2064" spans="2:17" x14ac:dyDescent="0.2">
      <c r="B2064">
        <v>10</v>
      </c>
      <c r="E2064" s="2" t="s">
        <v>0</v>
      </c>
      <c r="F2064" s="2" t="s">
        <v>1929</v>
      </c>
      <c r="K2064" s="2"/>
      <c r="N2064" s="2"/>
      <c r="O2064" s="2" t="s">
        <v>1920</v>
      </c>
      <c r="Q2064" s="2"/>
    </row>
    <row r="2065" spans="2:18" x14ac:dyDescent="0.2">
      <c r="E2065" s="2" t="s">
        <v>15</v>
      </c>
      <c r="F2065" s="2" t="s">
        <v>1928</v>
      </c>
      <c r="K2065" s="2"/>
      <c r="N2065" s="2"/>
      <c r="O2065" s="2" t="s">
        <v>1921</v>
      </c>
      <c r="Q2065" s="2"/>
    </row>
    <row r="2066" spans="2:18" x14ac:dyDescent="0.2">
      <c r="E2066" s="2" t="s">
        <v>15</v>
      </c>
      <c r="F2066" s="2" t="s">
        <v>1936</v>
      </c>
      <c r="K2066" s="2"/>
      <c r="N2066" s="2"/>
      <c r="O2066" s="2"/>
      <c r="Q2066" s="2"/>
    </row>
    <row r="2067" spans="2:18" x14ac:dyDescent="0.2">
      <c r="E2067" s="2" t="s">
        <v>18</v>
      </c>
      <c r="F2067" s="2" t="s">
        <v>1935</v>
      </c>
      <c r="K2067" s="2"/>
      <c r="N2067" s="2"/>
      <c r="O2067" s="2"/>
      <c r="Q2067" s="2"/>
      <c r="R2067" t="s">
        <v>1930</v>
      </c>
    </row>
    <row r="2068" spans="2:18" x14ac:dyDescent="0.2">
      <c r="E2068" s="2"/>
      <c r="F2068" s="2"/>
      <c r="K2068" s="2"/>
      <c r="N2068" s="2"/>
      <c r="O2068" s="2"/>
      <c r="Q2068" s="2"/>
    </row>
    <row r="2069" spans="2:18" x14ac:dyDescent="0.2">
      <c r="B2069">
        <v>11</v>
      </c>
      <c r="E2069" s="2" t="s">
        <v>21</v>
      </c>
      <c r="F2069" s="2" t="s">
        <v>1931</v>
      </c>
      <c r="K2069" s="2"/>
      <c r="N2069" s="2"/>
      <c r="O2069" s="2"/>
      <c r="Q2069" s="2"/>
    </row>
    <row r="2070" spans="2:18" x14ac:dyDescent="0.2">
      <c r="E2070" s="2" t="s">
        <v>2</v>
      </c>
      <c r="F2070" s="2" t="s">
        <v>1933</v>
      </c>
      <c r="K2070" s="2"/>
      <c r="N2070" s="2"/>
      <c r="O2070" s="2" t="s">
        <v>1932</v>
      </c>
      <c r="Q2070" s="2"/>
    </row>
    <row r="2071" spans="2:18" x14ac:dyDescent="0.2">
      <c r="E2071" s="2" t="s">
        <v>2</v>
      </c>
      <c r="F2071" s="2" t="s">
        <v>1934</v>
      </c>
      <c r="K2071" s="2"/>
      <c r="N2071" s="2"/>
      <c r="O2071" s="2"/>
      <c r="Q2071" s="2"/>
    </row>
    <row r="2072" spans="2:18" x14ac:dyDescent="0.2">
      <c r="E2072" s="2" t="s">
        <v>12</v>
      </c>
      <c r="F2072" s="2" t="s">
        <v>1937</v>
      </c>
      <c r="K2072" s="2"/>
      <c r="N2072" s="2"/>
      <c r="O2072" s="2"/>
      <c r="Q2072" s="2"/>
    </row>
    <row r="2073" spans="2:18" x14ac:dyDescent="0.2">
      <c r="E2073" s="2"/>
      <c r="F2073" s="2"/>
      <c r="K2073" s="2"/>
      <c r="N2073" s="2"/>
      <c r="O2073" s="2"/>
      <c r="Q2073" s="2"/>
    </row>
    <row r="2074" spans="2:18" x14ac:dyDescent="0.2">
      <c r="B2074">
        <v>12</v>
      </c>
      <c r="E2074" s="2" t="s">
        <v>21</v>
      </c>
      <c r="F2074" s="2" t="s">
        <v>1950</v>
      </c>
      <c r="K2074" s="2"/>
      <c r="N2074" s="2"/>
      <c r="O2074" s="2"/>
      <c r="Q2074" s="2"/>
    </row>
    <row r="2075" spans="2:18" x14ac:dyDescent="0.2">
      <c r="B2075" t="s">
        <v>1656</v>
      </c>
      <c r="E2075" s="2" t="s">
        <v>15</v>
      </c>
      <c r="F2075" s="2" t="s">
        <v>1951</v>
      </c>
      <c r="K2075" s="2"/>
      <c r="N2075" s="2"/>
      <c r="O2075" s="2"/>
      <c r="Q2075" s="2"/>
    </row>
    <row r="2076" spans="2:18" x14ac:dyDescent="0.2">
      <c r="E2076" s="2" t="s">
        <v>15</v>
      </c>
      <c r="F2076" s="2" t="s">
        <v>1949</v>
      </c>
      <c r="K2076" s="2"/>
      <c r="N2076" s="2"/>
      <c r="O2076" s="2"/>
      <c r="Q2076" s="2"/>
    </row>
    <row r="2077" spans="2:18" x14ac:dyDescent="0.2">
      <c r="E2077" s="2" t="s">
        <v>18</v>
      </c>
      <c r="F2077" s="2" t="s">
        <v>1946</v>
      </c>
      <c r="K2077" s="2"/>
      <c r="N2077" s="2"/>
      <c r="O2077" s="2"/>
      <c r="Q2077" s="2"/>
    </row>
    <row r="2078" spans="2:18" x14ac:dyDescent="0.2">
      <c r="E2078" s="2"/>
      <c r="F2078" s="2"/>
      <c r="K2078" s="2"/>
      <c r="N2078" s="2"/>
      <c r="O2078" s="2"/>
      <c r="Q2078" s="2"/>
    </row>
    <row r="2079" spans="2:18" x14ac:dyDescent="0.2">
      <c r="B2079">
        <v>13</v>
      </c>
      <c r="E2079" s="2" t="s">
        <v>0</v>
      </c>
      <c r="F2079" s="2" t="s">
        <v>1943</v>
      </c>
      <c r="K2079" s="2"/>
      <c r="N2079" s="2"/>
      <c r="O2079" s="2"/>
      <c r="Q2079" s="2"/>
    </row>
    <row r="2080" spans="2:18" x14ac:dyDescent="0.2">
      <c r="B2080" t="s">
        <v>1655</v>
      </c>
      <c r="E2080" s="2" t="s">
        <v>15</v>
      </c>
      <c r="F2080" s="2" t="s">
        <v>1948</v>
      </c>
      <c r="K2080" s="2"/>
      <c r="N2080" s="2"/>
      <c r="O2080" s="2"/>
      <c r="Q2080" s="2"/>
    </row>
    <row r="2081" spans="2:17" x14ac:dyDescent="0.2">
      <c r="E2081" s="2" t="s">
        <v>15</v>
      </c>
      <c r="F2081" s="2" t="s">
        <v>1947</v>
      </c>
      <c r="K2081" s="2"/>
      <c r="N2081" s="2"/>
      <c r="O2081" s="2"/>
      <c r="Q2081" s="2"/>
    </row>
    <row r="2082" spans="2:17" x14ac:dyDescent="0.2">
      <c r="E2082" s="2" t="s">
        <v>18</v>
      </c>
      <c r="F2082" s="2" t="s">
        <v>1944</v>
      </c>
      <c r="K2082" s="2"/>
      <c r="N2082" s="2"/>
      <c r="O2082" s="2"/>
      <c r="Q2082" s="2"/>
    </row>
    <row r="2083" spans="2:17" x14ac:dyDescent="0.2">
      <c r="E2083" s="2"/>
      <c r="F2083" s="2"/>
      <c r="K2083" s="2"/>
      <c r="N2083" s="2"/>
      <c r="O2083" s="2"/>
      <c r="Q2083" s="2"/>
    </row>
    <row r="2084" spans="2:17" x14ac:dyDescent="0.2">
      <c r="B2084">
        <v>14</v>
      </c>
      <c r="C2084">
        <v>12</v>
      </c>
      <c r="D2084">
        <v>12</v>
      </c>
      <c r="E2084" s="2" t="s">
        <v>0</v>
      </c>
      <c r="F2084" s="2" t="s">
        <v>1939</v>
      </c>
      <c r="K2084" s="2"/>
      <c r="N2084" s="2"/>
      <c r="O2084" s="2"/>
      <c r="Q2084" s="2"/>
    </row>
    <row r="2085" spans="2:17" x14ac:dyDescent="0.2">
      <c r="B2085" t="s">
        <v>1449</v>
      </c>
      <c r="E2085" s="2" t="s">
        <v>15</v>
      </c>
      <c r="F2085" s="2" t="s">
        <v>1941</v>
      </c>
      <c r="K2085" s="2"/>
      <c r="N2085" s="2"/>
      <c r="O2085" s="2"/>
      <c r="Q2085" s="12" t="s">
        <v>1940</v>
      </c>
    </row>
    <row r="2086" spans="2:17" x14ac:dyDescent="0.2">
      <c r="E2086" s="2" t="s">
        <v>15</v>
      </c>
      <c r="F2086" s="2" t="s">
        <v>1942</v>
      </c>
      <c r="K2086" s="2"/>
      <c r="N2086" s="2"/>
      <c r="O2086" s="2"/>
      <c r="Q2086" s="2"/>
    </row>
    <row r="2087" spans="2:17" x14ac:dyDescent="0.2">
      <c r="E2087" s="2" t="s">
        <v>18</v>
      </c>
      <c r="F2087" s="2" t="s">
        <v>1952</v>
      </c>
      <c r="K2087" s="2"/>
      <c r="N2087" s="2"/>
      <c r="O2087" s="2"/>
      <c r="Q2087" s="2"/>
    </row>
    <row r="2088" spans="2:17" x14ac:dyDescent="0.2">
      <c r="E2088" s="2"/>
      <c r="F2088" s="2"/>
      <c r="K2088" s="2"/>
      <c r="N2088" s="2"/>
      <c r="O2088" s="2"/>
      <c r="Q2088" s="2"/>
    </row>
    <row r="2089" spans="2:17" x14ac:dyDescent="0.2">
      <c r="B2089">
        <v>15</v>
      </c>
      <c r="C2089">
        <v>12</v>
      </c>
      <c r="D2089">
        <v>12</v>
      </c>
      <c r="E2089" s="2" t="s">
        <v>0</v>
      </c>
      <c r="F2089" s="2" t="s">
        <v>1954</v>
      </c>
      <c r="K2089" s="2"/>
      <c r="N2089" s="2"/>
      <c r="O2089" s="2"/>
      <c r="Q2089" s="2" t="s">
        <v>1960</v>
      </c>
    </row>
    <row r="2090" spans="2:17" x14ac:dyDescent="0.2">
      <c r="E2090" s="2" t="s">
        <v>15</v>
      </c>
      <c r="F2090" s="2" t="s">
        <v>1953</v>
      </c>
      <c r="K2090" s="2"/>
      <c r="N2090" s="2"/>
      <c r="O2090" s="2"/>
      <c r="Q2090" s="2"/>
    </row>
    <row r="2091" spans="2:17" x14ac:dyDescent="0.2">
      <c r="E2091" s="2" t="s">
        <v>15</v>
      </c>
      <c r="F2091" s="2" t="s">
        <v>1955</v>
      </c>
      <c r="K2091" s="2"/>
      <c r="N2091" s="2"/>
      <c r="O2091" s="2"/>
      <c r="Q2091" s="2"/>
    </row>
    <row r="2092" spans="2:17" x14ac:dyDescent="0.2">
      <c r="E2092" s="2" t="s">
        <v>18</v>
      </c>
      <c r="F2092" s="2" t="s">
        <v>1962</v>
      </c>
      <c r="K2092" s="2"/>
      <c r="N2092" s="2"/>
      <c r="O2092" s="2"/>
      <c r="Q2092" s="2"/>
    </row>
    <row r="2093" spans="2:17" x14ac:dyDescent="0.2">
      <c r="E2093" s="2"/>
      <c r="F2093" s="2"/>
      <c r="K2093" s="2"/>
      <c r="N2093" s="2"/>
      <c r="O2093" s="2"/>
      <c r="Q2093" s="2" t="s">
        <v>1956</v>
      </c>
    </row>
    <row r="2094" spans="2:17" x14ac:dyDescent="0.2">
      <c r="B2094">
        <v>16</v>
      </c>
      <c r="E2094" s="2" t="s">
        <v>0</v>
      </c>
      <c r="F2094" s="2" t="s">
        <v>1963</v>
      </c>
      <c r="K2094" s="2"/>
      <c r="N2094" s="2"/>
      <c r="O2094" s="2"/>
      <c r="Q2094" s="2" t="s">
        <v>1957</v>
      </c>
    </row>
    <row r="2095" spans="2:17" x14ac:dyDescent="0.2">
      <c r="E2095" s="2" t="s">
        <v>15</v>
      </c>
      <c r="F2095" s="2" t="s">
        <v>1964</v>
      </c>
      <c r="K2095" s="2"/>
      <c r="N2095" s="2"/>
      <c r="O2095" s="2"/>
      <c r="Q2095" s="2" t="s">
        <v>1958</v>
      </c>
    </row>
    <row r="2096" spans="2:17" x14ac:dyDescent="0.2">
      <c r="E2096" s="2" t="s">
        <v>15</v>
      </c>
      <c r="F2096" s="2" t="s">
        <v>1965</v>
      </c>
      <c r="K2096" s="2"/>
      <c r="N2096" s="2"/>
      <c r="O2096" s="2"/>
      <c r="Q2096" s="2" t="s">
        <v>1959</v>
      </c>
    </row>
    <row r="2097" spans="2:17" x14ac:dyDescent="0.2">
      <c r="E2097" s="2" t="s">
        <v>18</v>
      </c>
      <c r="F2097" s="2" t="s">
        <v>1967</v>
      </c>
      <c r="K2097" s="2"/>
      <c r="N2097" s="2"/>
      <c r="O2097" s="2"/>
      <c r="Q2097" s="2"/>
    </row>
    <row r="2098" spans="2:17" x14ac:dyDescent="0.2">
      <c r="E2098" s="2"/>
      <c r="F2098" s="2"/>
      <c r="K2098" s="2"/>
      <c r="N2098" s="2"/>
      <c r="O2098" s="2"/>
      <c r="Q2098" s="2"/>
    </row>
    <row r="2099" spans="2:17" x14ac:dyDescent="0.2">
      <c r="B2099">
        <v>17</v>
      </c>
      <c r="E2099" s="2" t="s">
        <v>0</v>
      </c>
      <c r="F2099" s="2" t="s">
        <v>1968</v>
      </c>
      <c r="K2099" s="2"/>
      <c r="N2099" s="2"/>
      <c r="O2099" s="2"/>
      <c r="Q2099" s="2"/>
    </row>
    <row r="2100" spans="2:17" x14ac:dyDescent="0.2">
      <c r="E2100" s="2" t="s">
        <v>15</v>
      </c>
      <c r="F2100" s="2" t="s">
        <v>1970</v>
      </c>
      <c r="K2100" s="2"/>
      <c r="N2100" s="2"/>
      <c r="O2100" s="2"/>
      <c r="Q2100" s="2" t="s">
        <v>1969</v>
      </c>
    </row>
    <row r="2101" spans="2:17" x14ac:dyDescent="0.2">
      <c r="E2101" s="2" t="s">
        <v>15</v>
      </c>
      <c r="F2101" s="2" t="s">
        <v>1972</v>
      </c>
      <c r="K2101" s="2"/>
      <c r="N2101" s="2"/>
      <c r="O2101" s="2"/>
      <c r="Q2101" s="2"/>
    </row>
    <row r="2102" spans="2:17" x14ac:dyDescent="0.2">
      <c r="E2102" s="2" t="s">
        <v>18</v>
      </c>
      <c r="F2102" s="2" t="s">
        <v>1971</v>
      </c>
      <c r="K2102" s="2"/>
      <c r="N2102" s="2"/>
      <c r="O2102" s="2"/>
      <c r="Q2102" s="2"/>
    </row>
    <row r="2103" spans="2:17" x14ac:dyDescent="0.2">
      <c r="E2103" s="2"/>
      <c r="F2103" s="2"/>
      <c r="K2103" s="2"/>
      <c r="N2103" s="2"/>
      <c r="O2103" s="2"/>
      <c r="Q2103" s="2"/>
    </row>
    <row r="2104" spans="2:17" x14ac:dyDescent="0.2">
      <c r="B2104">
        <v>18</v>
      </c>
      <c r="E2104" s="2" t="s">
        <v>21</v>
      </c>
      <c r="F2104" s="2" t="s">
        <v>1973</v>
      </c>
      <c r="K2104" s="2"/>
      <c r="N2104" s="2"/>
      <c r="O2104" s="2"/>
      <c r="Q2104" s="2"/>
    </row>
    <row r="2105" spans="2:17" x14ac:dyDescent="0.2">
      <c r="E2105" s="2" t="s">
        <v>2</v>
      </c>
      <c r="F2105" s="2" t="s">
        <v>1974</v>
      </c>
      <c r="K2105" s="2"/>
      <c r="N2105" s="2"/>
      <c r="O2105" s="2"/>
      <c r="Q2105" s="2"/>
    </row>
    <row r="2106" spans="2:17" x14ac:dyDescent="0.2">
      <c r="E2106" s="2" t="s">
        <v>2</v>
      </c>
      <c r="F2106" s="2" t="s">
        <v>1975</v>
      </c>
      <c r="K2106" s="2"/>
      <c r="N2106" s="2"/>
      <c r="O2106" s="2"/>
      <c r="Q2106" s="2"/>
    </row>
    <row r="2107" spans="2:17" x14ac:dyDescent="0.2">
      <c r="E2107" s="2" t="s">
        <v>12</v>
      </c>
      <c r="F2107" s="2" t="s">
        <v>1977</v>
      </c>
      <c r="K2107" s="2"/>
      <c r="N2107" s="2"/>
      <c r="O2107" s="2"/>
      <c r="Q2107" s="2"/>
    </row>
    <row r="2108" spans="2:17" x14ac:dyDescent="0.2">
      <c r="E2108" s="2"/>
      <c r="F2108" s="2"/>
      <c r="K2108" s="2"/>
      <c r="N2108" s="2"/>
      <c r="O2108" s="2"/>
      <c r="Q2108" s="2"/>
    </row>
    <row r="2109" spans="2:17" x14ac:dyDescent="0.2">
      <c r="B2109">
        <v>19</v>
      </c>
      <c r="E2109" s="2" t="s">
        <v>21</v>
      </c>
      <c r="F2109" s="2" t="s">
        <v>1978</v>
      </c>
      <c r="K2109" s="2"/>
      <c r="N2109" s="2"/>
      <c r="O2109" s="2"/>
      <c r="Q2109" s="2"/>
    </row>
    <row r="2110" spans="2:17" x14ac:dyDescent="0.2">
      <c r="E2110" s="2" t="s">
        <v>2</v>
      </c>
      <c r="F2110" s="2" t="s">
        <v>1979</v>
      </c>
      <c r="K2110" s="2"/>
      <c r="N2110" s="2"/>
      <c r="O2110" s="2"/>
      <c r="Q2110" s="2"/>
    </row>
    <row r="2111" spans="2:17" x14ac:dyDescent="0.2">
      <c r="E2111" s="2" t="s">
        <v>2</v>
      </c>
      <c r="F2111" s="2" t="s">
        <v>1980</v>
      </c>
      <c r="K2111" s="2"/>
      <c r="N2111" s="2"/>
      <c r="O2111" s="2"/>
      <c r="Q2111" s="2"/>
    </row>
    <row r="2112" spans="2:17" x14ac:dyDescent="0.2">
      <c r="E2112" s="2" t="s">
        <v>12</v>
      </c>
      <c r="F2112" s="2" t="s">
        <v>1986</v>
      </c>
      <c r="K2112" s="2"/>
      <c r="N2112" s="2"/>
      <c r="O2112" s="2"/>
      <c r="Q2112" s="2"/>
    </row>
    <row r="2113" spans="2:17" x14ac:dyDescent="0.2">
      <c r="E2113" s="2"/>
      <c r="F2113" s="2"/>
      <c r="K2113" s="2"/>
      <c r="N2113" s="2"/>
      <c r="O2113" s="2"/>
      <c r="Q2113" s="2"/>
    </row>
    <row r="2114" spans="2:17" x14ac:dyDescent="0.2">
      <c r="B2114">
        <v>20</v>
      </c>
      <c r="E2114" s="2" t="s">
        <v>0</v>
      </c>
      <c r="F2114" s="2" t="s">
        <v>1987</v>
      </c>
      <c r="K2114" s="2"/>
      <c r="N2114" s="2"/>
      <c r="O2114" s="2"/>
      <c r="Q2114" s="2"/>
    </row>
    <row r="2115" spans="2:17" x14ac:dyDescent="0.2">
      <c r="E2115" s="2" t="s">
        <v>15</v>
      </c>
      <c r="F2115" s="2" t="s">
        <v>1988</v>
      </c>
      <c r="K2115" s="2"/>
      <c r="N2115" s="2"/>
      <c r="O2115" s="2"/>
      <c r="Q2115" s="2"/>
    </row>
    <row r="2116" spans="2:17" x14ac:dyDescent="0.2">
      <c r="E2116" s="2" t="s">
        <v>15</v>
      </c>
      <c r="F2116" s="2" t="s">
        <v>1989</v>
      </c>
      <c r="K2116" s="2"/>
      <c r="N2116" s="2"/>
      <c r="O2116" s="2"/>
      <c r="Q2116" s="2"/>
    </row>
    <row r="2117" spans="2:17" x14ac:dyDescent="0.2">
      <c r="E2117" s="2" t="s">
        <v>18</v>
      </c>
      <c r="F2117" s="2" t="s">
        <v>1990</v>
      </c>
      <c r="K2117" s="2"/>
      <c r="N2117" s="2"/>
      <c r="O2117" s="2"/>
      <c r="Q2117" s="2"/>
    </row>
    <row r="2118" spans="2:17" x14ac:dyDescent="0.2">
      <c r="E2118" s="2"/>
      <c r="F2118" s="2"/>
      <c r="K2118" s="2"/>
      <c r="N2118" s="2"/>
      <c r="O2118" s="2"/>
      <c r="Q2118" s="2"/>
    </row>
    <row r="2119" spans="2:17" x14ac:dyDescent="0.2">
      <c r="B2119">
        <v>21</v>
      </c>
      <c r="E2119" s="2" t="s">
        <v>0</v>
      </c>
      <c r="F2119" s="2" t="s">
        <v>1991</v>
      </c>
      <c r="K2119" s="2"/>
      <c r="N2119" s="2"/>
      <c r="O2119" s="2"/>
      <c r="Q2119" s="2"/>
    </row>
    <row r="2120" spans="2:17" x14ac:dyDescent="0.2">
      <c r="E2120" s="2" t="s">
        <v>15</v>
      </c>
      <c r="F2120" s="2" t="s">
        <v>1992</v>
      </c>
      <c r="K2120" s="2"/>
      <c r="N2120" s="2"/>
      <c r="O2120" s="2"/>
      <c r="Q2120" s="2"/>
    </row>
    <row r="2121" spans="2:17" x14ac:dyDescent="0.2">
      <c r="E2121" s="2" t="s">
        <v>15</v>
      </c>
      <c r="F2121" s="2" t="s">
        <v>1993</v>
      </c>
      <c r="K2121" s="2"/>
      <c r="N2121" s="2"/>
      <c r="O2121" s="2"/>
      <c r="Q2121" s="2"/>
    </row>
    <row r="2122" spans="2:17" x14ac:dyDescent="0.2">
      <c r="E2122" s="2" t="s">
        <v>18</v>
      </c>
      <c r="F2122" s="2" t="s">
        <v>2006</v>
      </c>
      <c r="K2122" s="2"/>
      <c r="N2122" s="2"/>
      <c r="O2122" s="2"/>
      <c r="Q2122" s="2"/>
    </row>
    <row r="2123" spans="2:17" x14ac:dyDescent="0.2">
      <c r="E2123" s="2"/>
      <c r="F2123" s="2"/>
      <c r="K2123" s="2"/>
      <c r="N2123" s="2"/>
      <c r="O2123" s="2"/>
      <c r="Q2123" s="2"/>
    </row>
    <row r="2124" spans="2:17" x14ac:dyDescent="0.2">
      <c r="B2124">
        <v>22</v>
      </c>
      <c r="E2124" s="2" t="s">
        <v>0</v>
      </c>
      <c r="F2124" s="2" t="s">
        <v>1996</v>
      </c>
      <c r="K2124" s="2"/>
      <c r="N2124" s="2"/>
      <c r="O2124" s="2"/>
      <c r="Q2124" s="2"/>
    </row>
    <row r="2125" spans="2:17" x14ac:dyDescent="0.2">
      <c r="E2125" s="2" t="s">
        <v>15</v>
      </c>
      <c r="F2125" s="2" t="s">
        <v>1997</v>
      </c>
      <c r="K2125" s="2"/>
      <c r="N2125" s="2"/>
      <c r="O2125" s="2"/>
      <c r="Q2125" s="2"/>
    </row>
    <row r="2126" spans="2:17" x14ac:dyDescent="0.2">
      <c r="E2126" s="2" t="s">
        <v>15</v>
      </c>
      <c r="F2126" s="2" t="s">
        <v>1998</v>
      </c>
      <c r="K2126" s="2"/>
      <c r="N2126" s="2"/>
      <c r="O2126" s="2"/>
      <c r="Q2126" s="2"/>
    </row>
    <row r="2127" spans="2:17" x14ac:dyDescent="0.2">
      <c r="E2127" s="2" t="s">
        <v>18</v>
      </c>
      <c r="F2127" s="2" t="s">
        <v>1804</v>
      </c>
      <c r="K2127" s="2"/>
      <c r="N2127" s="2"/>
      <c r="O2127" s="2"/>
      <c r="Q2127" s="2"/>
    </row>
    <row r="2128" spans="2:17" x14ac:dyDescent="0.2">
      <c r="E2128" s="2"/>
      <c r="F2128" s="2"/>
      <c r="K2128" s="2"/>
      <c r="N2128" s="2"/>
      <c r="O2128" s="2"/>
      <c r="Q2128" s="2"/>
    </row>
    <row r="2129" spans="2:17" x14ac:dyDescent="0.2">
      <c r="B2129">
        <v>23</v>
      </c>
      <c r="E2129" s="2" t="s">
        <v>0</v>
      </c>
      <c r="F2129" s="2" t="s">
        <v>46</v>
      </c>
      <c r="K2129" s="2"/>
      <c r="N2129" s="2"/>
      <c r="O2129" s="2"/>
      <c r="Q2129" s="2"/>
    </row>
    <row r="2130" spans="2:17" x14ac:dyDescent="0.2">
      <c r="E2130" s="2" t="s">
        <v>15</v>
      </c>
      <c r="F2130" s="2" t="s">
        <v>2003</v>
      </c>
      <c r="K2130" s="2"/>
      <c r="N2130" s="2"/>
      <c r="O2130" s="2"/>
      <c r="Q2130" s="2"/>
    </row>
    <row r="2131" spans="2:17" x14ac:dyDescent="0.2">
      <c r="E2131" s="2" t="s">
        <v>15</v>
      </c>
      <c r="F2131" s="2" t="s">
        <v>2004</v>
      </c>
      <c r="K2131" s="2"/>
      <c r="N2131" s="2"/>
      <c r="O2131" s="2"/>
      <c r="Q2131" s="2"/>
    </row>
    <row r="2132" spans="2:17" x14ac:dyDescent="0.2">
      <c r="E2132" s="2" t="s">
        <v>18</v>
      </c>
      <c r="F2132" s="2" t="s">
        <v>2005</v>
      </c>
      <c r="K2132" s="2"/>
      <c r="N2132" s="2"/>
      <c r="O2132" s="2"/>
      <c r="Q2132" s="2"/>
    </row>
    <row r="2133" spans="2:17" x14ac:dyDescent="0.2">
      <c r="E2133" s="2"/>
      <c r="F2133" s="2"/>
      <c r="K2133" s="2"/>
      <c r="N2133" s="2"/>
      <c r="O2133" s="2"/>
      <c r="Q2133" s="2"/>
    </row>
    <row r="2134" spans="2:17" x14ac:dyDescent="0.2">
      <c r="B2134">
        <v>24</v>
      </c>
      <c r="E2134" s="2" t="s">
        <v>0</v>
      </c>
      <c r="F2134" s="2" t="s">
        <v>2002</v>
      </c>
      <c r="K2134" s="2"/>
      <c r="N2134" s="2"/>
      <c r="O2134" s="2"/>
      <c r="Q2134" s="2"/>
    </row>
    <row r="2135" spans="2:17" x14ac:dyDescent="0.2">
      <c r="E2135" s="2" t="s">
        <v>15</v>
      </c>
      <c r="F2135" s="2" t="s">
        <v>2010</v>
      </c>
      <c r="K2135" s="2"/>
      <c r="N2135" s="2"/>
      <c r="O2135" s="2"/>
      <c r="Q2135" s="2"/>
    </row>
    <row r="2136" spans="2:17" x14ac:dyDescent="0.2">
      <c r="E2136" s="2" t="s">
        <v>15</v>
      </c>
      <c r="F2136" s="2" t="s">
        <v>2001</v>
      </c>
      <c r="K2136" s="2"/>
      <c r="N2136" s="2"/>
      <c r="O2136" s="2"/>
      <c r="Q2136" s="2"/>
    </row>
    <row r="2137" spans="2:17" x14ac:dyDescent="0.2">
      <c r="E2137" s="2" t="s">
        <v>18</v>
      </c>
      <c r="F2137" s="2" t="s">
        <v>2007</v>
      </c>
      <c r="K2137" s="2"/>
      <c r="N2137" s="2"/>
      <c r="O2137" s="2"/>
      <c r="Q2137" s="2"/>
    </row>
    <row r="2138" spans="2:17" x14ac:dyDescent="0.2">
      <c r="E2138" s="2"/>
      <c r="F2138" s="2"/>
      <c r="K2138" s="2"/>
      <c r="N2138" s="2"/>
      <c r="O2138" s="2"/>
      <c r="Q2138" s="2"/>
    </row>
    <row r="2139" spans="2:17" x14ac:dyDescent="0.2">
      <c r="E2139" s="2" t="s">
        <v>0</v>
      </c>
      <c r="F2139" s="2" t="s">
        <v>2008</v>
      </c>
      <c r="K2139" s="2"/>
      <c r="N2139" s="2"/>
      <c r="O2139" s="2"/>
      <c r="Q2139" s="2"/>
    </row>
    <row r="2140" spans="2:17" x14ac:dyDescent="0.2">
      <c r="B2140">
        <v>25</v>
      </c>
      <c r="E2140" s="2" t="s">
        <v>0</v>
      </c>
      <c r="F2140" s="2" t="s">
        <v>87</v>
      </c>
      <c r="K2140" s="2"/>
      <c r="N2140" s="2"/>
      <c r="O2140" s="2"/>
      <c r="Q2140" s="2"/>
    </row>
    <row r="2141" spans="2:17" x14ac:dyDescent="0.2">
      <c r="E2141" s="2" t="s">
        <v>15</v>
      </c>
      <c r="F2141" s="2" t="s">
        <v>2009</v>
      </c>
      <c r="K2141" s="2"/>
      <c r="N2141" s="2"/>
      <c r="O2141" s="2"/>
      <c r="Q2141" s="2"/>
    </row>
    <row r="2142" spans="2:17" x14ac:dyDescent="0.2">
      <c r="E2142" s="2" t="s">
        <v>15</v>
      </c>
      <c r="F2142" s="2" t="s">
        <v>2015</v>
      </c>
      <c r="K2142" s="2"/>
      <c r="N2142" s="2"/>
      <c r="O2142" s="2"/>
      <c r="Q2142" s="2"/>
    </row>
    <row r="2143" spans="2:17" x14ac:dyDescent="0.2">
      <c r="E2143" s="2" t="s">
        <v>18</v>
      </c>
      <c r="F2143" s="2" t="s">
        <v>1804</v>
      </c>
      <c r="K2143" s="2"/>
      <c r="N2143" s="2"/>
      <c r="O2143" s="2"/>
      <c r="Q2143" s="2"/>
    </row>
    <row r="2144" spans="2:17" x14ac:dyDescent="0.2">
      <c r="E2144" s="2"/>
      <c r="F2144" s="2"/>
      <c r="K2144" s="2"/>
      <c r="N2144" s="2"/>
      <c r="O2144" s="2"/>
      <c r="Q2144" s="2"/>
    </row>
    <row r="2145" spans="2:17" x14ac:dyDescent="0.2">
      <c r="E2145" s="2" t="s">
        <v>0</v>
      </c>
      <c r="F2145" s="2" t="s">
        <v>2016</v>
      </c>
      <c r="K2145" s="2"/>
      <c r="N2145" s="2"/>
      <c r="O2145" s="2"/>
      <c r="Q2145" s="2"/>
    </row>
    <row r="2146" spans="2:17" x14ac:dyDescent="0.2">
      <c r="B2146">
        <v>26</v>
      </c>
      <c r="E2146" s="2" t="s">
        <v>0</v>
      </c>
      <c r="F2146" s="2" t="s">
        <v>2011</v>
      </c>
      <c r="K2146" s="2"/>
      <c r="N2146" s="2"/>
      <c r="O2146" s="2"/>
      <c r="Q2146" s="2"/>
    </row>
    <row r="2147" spans="2:17" x14ac:dyDescent="0.2">
      <c r="E2147" s="2" t="s">
        <v>15</v>
      </c>
      <c r="F2147" s="2" t="s">
        <v>2012</v>
      </c>
      <c r="K2147" s="2"/>
      <c r="N2147" s="2"/>
      <c r="O2147" s="2"/>
      <c r="Q2147" s="2"/>
    </row>
    <row r="2148" spans="2:17" x14ac:dyDescent="0.2">
      <c r="E2148" s="2" t="s">
        <v>15</v>
      </c>
      <c r="F2148" s="2" t="s">
        <v>2013</v>
      </c>
      <c r="K2148" s="2"/>
      <c r="N2148" s="2"/>
      <c r="O2148" s="2"/>
      <c r="Q2148" s="2"/>
    </row>
    <row r="2149" spans="2:17" x14ac:dyDescent="0.2">
      <c r="E2149" s="2" t="s">
        <v>18</v>
      </c>
      <c r="F2149" s="2" t="s">
        <v>2113</v>
      </c>
      <c r="K2149" s="2"/>
      <c r="N2149" s="2"/>
      <c r="O2149" s="2"/>
      <c r="Q2149" s="2"/>
    </row>
    <row r="2150" spans="2:17" x14ac:dyDescent="0.2">
      <c r="E2150" s="2"/>
      <c r="F2150" s="2"/>
      <c r="K2150" s="2"/>
      <c r="N2150" s="2"/>
      <c r="O2150" s="2"/>
      <c r="Q2150" s="2"/>
    </row>
    <row r="2151" spans="2:17" x14ac:dyDescent="0.2">
      <c r="B2151">
        <v>27</v>
      </c>
      <c r="E2151" s="2" t="s">
        <v>0</v>
      </c>
      <c r="F2151" s="2" t="s">
        <v>2014</v>
      </c>
      <c r="K2151" s="2"/>
      <c r="N2151" s="2"/>
      <c r="O2151" s="2"/>
      <c r="Q2151" s="2"/>
    </row>
    <row r="2152" spans="2:17" x14ac:dyDescent="0.2">
      <c r="E2152" s="2" t="s">
        <v>0</v>
      </c>
      <c r="F2152" s="2" t="s">
        <v>2017</v>
      </c>
      <c r="K2152" s="2"/>
      <c r="N2152" s="2"/>
      <c r="O2152" s="2"/>
      <c r="Q2152" s="2"/>
    </row>
    <row r="2153" spans="2:17" x14ac:dyDescent="0.2">
      <c r="E2153" s="2" t="s">
        <v>15</v>
      </c>
      <c r="F2153" s="2" t="s">
        <v>2018</v>
      </c>
      <c r="K2153" s="2"/>
      <c r="N2153" s="2"/>
      <c r="O2153" s="2"/>
      <c r="Q2153" s="2"/>
    </row>
    <row r="2154" spans="2:17" x14ac:dyDescent="0.2">
      <c r="E2154" s="2" t="s">
        <v>18</v>
      </c>
      <c r="F2154" s="2" t="s">
        <v>2019</v>
      </c>
      <c r="K2154" s="2"/>
      <c r="N2154" s="2"/>
      <c r="O2154" s="2"/>
      <c r="Q2154" s="2"/>
    </row>
    <row r="2155" spans="2:17" x14ac:dyDescent="0.2">
      <c r="E2155" s="2"/>
      <c r="F2155" s="2"/>
      <c r="K2155" s="2"/>
      <c r="N2155" s="2"/>
      <c r="O2155" s="2"/>
      <c r="Q2155" s="2"/>
    </row>
    <row r="2156" spans="2:17" x14ac:dyDescent="0.2">
      <c r="B2156">
        <v>28</v>
      </c>
      <c r="E2156" s="2" t="s">
        <v>2020</v>
      </c>
      <c r="F2156" s="2" t="s">
        <v>2021</v>
      </c>
      <c r="K2156" s="2"/>
      <c r="N2156" s="2"/>
      <c r="O2156" s="2"/>
      <c r="Q2156" s="2"/>
    </row>
    <row r="2157" spans="2:17" x14ac:dyDescent="0.2">
      <c r="E2157" s="2" t="s">
        <v>15</v>
      </c>
      <c r="F2157" s="2" t="s">
        <v>2022</v>
      </c>
      <c r="K2157" s="2"/>
      <c r="N2157" s="2"/>
      <c r="O2157" s="2"/>
      <c r="Q2157" s="2"/>
    </row>
    <row r="2158" spans="2:17" x14ac:dyDescent="0.2">
      <c r="E2158" s="2" t="s">
        <v>15</v>
      </c>
      <c r="F2158" s="2" t="s">
        <v>2023</v>
      </c>
      <c r="K2158" s="2"/>
      <c r="N2158" s="2"/>
      <c r="O2158" s="2"/>
      <c r="Q2158" s="2"/>
    </row>
    <row r="2159" spans="2:17" x14ac:dyDescent="0.2">
      <c r="E2159" s="2" t="s">
        <v>18</v>
      </c>
      <c r="F2159" s="2" t="s">
        <v>2028</v>
      </c>
      <c r="K2159" s="2"/>
      <c r="N2159" s="2"/>
      <c r="O2159" s="2"/>
      <c r="Q2159" s="2"/>
    </row>
    <row r="2160" spans="2:17" x14ac:dyDescent="0.2">
      <c r="E2160" s="2"/>
      <c r="F2160" s="2"/>
      <c r="K2160" s="2"/>
      <c r="N2160" s="2"/>
      <c r="O2160" s="2"/>
      <c r="Q2160" s="2"/>
    </row>
    <row r="2161" spans="2:17" x14ac:dyDescent="0.2">
      <c r="B2161">
        <v>29</v>
      </c>
      <c r="E2161" s="2" t="s">
        <v>0</v>
      </c>
      <c r="F2161" s="2" t="s">
        <v>2026</v>
      </c>
      <c r="K2161" s="2"/>
      <c r="N2161" s="2"/>
      <c r="O2161" s="2"/>
      <c r="Q2161" s="2"/>
    </row>
    <row r="2162" spans="2:17" x14ac:dyDescent="0.2">
      <c r="E2162" s="2" t="s">
        <v>15</v>
      </c>
      <c r="F2162" s="2" t="s">
        <v>2027</v>
      </c>
      <c r="K2162" s="2"/>
      <c r="N2162" s="2"/>
      <c r="O2162" s="2"/>
      <c r="Q2162" s="2"/>
    </row>
    <row r="2163" spans="2:17" x14ac:dyDescent="0.2">
      <c r="E2163" s="2" t="s">
        <v>15</v>
      </c>
      <c r="F2163" s="2" t="s">
        <v>2029</v>
      </c>
      <c r="K2163" s="2"/>
      <c r="N2163" s="2"/>
      <c r="O2163" s="2"/>
      <c r="Q2163" s="2"/>
    </row>
    <row r="2164" spans="2:17" x14ac:dyDescent="0.2">
      <c r="E2164" s="2" t="s">
        <v>18</v>
      </c>
      <c r="F2164" s="2" t="s">
        <v>1804</v>
      </c>
      <c r="K2164" s="2"/>
      <c r="N2164" s="2"/>
      <c r="O2164" s="2"/>
      <c r="Q2164" s="2"/>
    </row>
    <row r="2165" spans="2:17" x14ac:dyDescent="0.2">
      <c r="E2165" s="2"/>
      <c r="F2165" s="2"/>
      <c r="K2165" s="2"/>
      <c r="N2165" s="2"/>
      <c r="O2165" s="2"/>
      <c r="Q2165" s="2"/>
    </row>
    <row r="2166" spans="2:17" x14ac:dyDescent="0.2">
      <c r="B2166">
        <v>30</v>
      </c>
      <c r="E2166" s="2" t="s">
        <v>0</v>
      </c>
      <c r="F2166" s="2" t="s">
        <v>2031</v>
      </c>
      <c r="K2166" s="2"/>
      <c r="N2166" s="2"/>
      <c r="O2166" s="2"/>
      <c r="Q2166" s="2"/>
    </row>
    <row r="2167" spans="2:17" x14ac:dyDescent="0.2">
      <c r="E2167" s="2" t="s">
        <v>15</v>
      </c>
      <c r="F2167" s="2" t="s">
        <v>2032</v>
      </c>
      <c r="K2167" s="2"/>
      <c r="N2167" s="2"/>
      <c r="O2167" s="2"/>
      <c r="Q2167" s="2"/>
    </row>
    <row r="2168" spans="2:17" x14ac:dyDescent="0.2">
      <c r="E2168" s="2" t="s">
        <v>15</v>
      </c>
      <c r="F2168" s="2" t="s">
        <v>2033</v>
      </c>
      <c r="K2168" s="2"/>
      <c r="N2168" s="2"/>
      <c r="O2168" s="2"/>
      <c r="Q2168" s="2"/>
    </row>
    <row r="2169" spans="2:17" x14ac:dyDescent="0.2">
      <c r="E2169" s="2" t="s">
        <v>18</v>
      </c>
      <c r="F2169" s="2" t="s">
        <v>2114</v>
      </c>
      <c r="K2169" s="2"/>
      <c r="N2169" s="2"/>
      <c r="O2169" s="2"/>
      <c r="Q2169" s="2"/>
    </row>
    <row r="2170" spans="2:17" x14ac:dyDescent="0.2">
      <c r="E2170" s="2"/>
      <c r="F2170" s="2"/>
      <c r="K2170" s="2"/>
      <c r="N2170" s="2"/>
      <c r="O2170" s="2"/>
      <c r="Q2170" s="2"/>
    </row>
    <row r="2171" spans="2:17" x14ac:dyDescent="0.2">
      <c r="B2171">
        <v>31</v>
      </c>
      <c r="E2171" s="2" t="s">
        <v>0</v>
      </c>
      <c r="F2171" s="2" t="s">
        <v>2034</v>
      </c>
      <c r="K2171" s="2"/>
      <c r="N2171" s="2"/>
      <c r="O2171" s="2"/>
      <c r="Q2171" s="2"/>
    </row>
    <row r="2172" spans="2:17" x14ac:dyDescent="0.2">
      <c r="E2172" s="2" t="s">
        <v>15</v>
      </c>
      <c r="F2172" s="2" t="s">
        <v>2041</v>
      </c>
      <c r="K2172" s="2"/>
      <c r="N2172" s="2"/>
      <c r="O2172" s="2"/>
      <c r="Q2172" s="2"/>
    </row>
    <row r="2173" spans="2:17" x14ac:dyDescent="0.2">
      <c r="E2173" s="2" t="s">
        <v>15</v>
      </c>
      <c r="F2173" s="2" t="s">
        <v>2039</v>
      </c>
      <c r="K2173" s="2"/>
      <c r="N2173" s="2"/>
      <c r="O2173" s="2"/>
      <c r="Q2173" s="2"/>
    </row>
    <row r="2174" spans="2:17" x14ac:dyDescent="0.2">
      <c r="E2174" s="2" t="s">
        <v>18</v>
      </c>
      <c r="F2174" s="2" t="s">
        <v>2040</v>
      </c>
      <c r="K2174" s="2"/>
      <c r="N2174" s="2"/>
      <c r="O2174" s="2"/>
      <c r="Q2174" s="2"/>
    </row>
    <row r="2175" spans="2:17" x14ac:dyDescent="0.2">
      <c r="E2175" s="2"/>
      <c r="F2175" s="2"/>
      <c r="K2175" s="2"/>
      <c r="N2175" s="2"/>
      <c r="O2175" s="2"/>
      <c r="Q2175" s="2"/>
    </row>
    <row r="2176" spans="2:17" x14ac:dyDescent="0.2">
      <c r="B2176">
        <v>1</v>
      </c>
      <c r="C2176">
        <v>1</v>
      </c>
      <c r="D2176">
        <v>13</v>
      </c>
      <c r="E2176" s="2" t="s">
        <v>0</v>
      </c>
      <c r="F2176" s="2" t="s">
        <v>2035</v>
      </c>
      <c r="K2176" s="2"/>
      <c r="N2176" s="2"/>
      <c r="O2176" s="2"/>
      <c r="Q2176" s="2"/>
    </row>
    <row r="2177" spans="2:17" x14ac:dyDescent="0.2">
      <c r="E2177" s="2" t="s">
        <v>15</v>
      </c>
      <c r="F2177" s="2" t="s">
        <v>2038</v>
      </c>
      <c r="K2177" s="2"/>
      <c r="M2177" t="s">
        <v>2036</v>
      </c>
      <c r="N2177" s="2"/>
      <c r="O2177" s="2"/>
      <c r="Q2177" s="2"/>
    </row>
    <row r="2178" spans="2:17" x14ac:dyDescent="0.2">
      <c r="E2178" s="2" t="s">
        <v>15</v>
      </c>
      <c r="F2178" s="2" t="s">
        <v>2037</v>
      </c>
      <c r="K2178" s="2"/>
      <c r="N2178" s="2"/>
      <c r="O2178" s="2"/>
      <c r="Q2178" s="2"/>
    </row>
    <row r="2179" spans="2:17" x14ac:dyDescent="0.2">
      <c r="E2179" s="2" t="s">
        <v>18</v>
      </c>
      <c r="F2179" s="2" t="s">
        <v>2042</v>
      </c>
      <c r="K2179" s="2"/>
      <c r="N2179" s="2"/>
      <c r="O2179" s="2"/>
      <c r="Q2179" s="2"/>
    </row>
    <row r="2180" spans="2:17" x14ac:dyDescent="0.2">
      <c r="E2180" s="2"/>
      <c r="F2180" s="2"/>
      <c r="K2180" s="2"/>
      <c r="N2180" s="2"/>
      <c r="O2180" s="2"/>
      <c r="Q2180" s="2"/>
    </row>
    <row r="2181" spans="2:17" x14ac:dyDescent="0.2">
      <c r="B2181">
        <v>2</v>
      </c>
      <c r="C2181">
        <v>1</v>
      </c>
      <c r="E2181" s="2" t="s">
        <v>0</v>
      </c>
      <c r="F2181" s="2" t="s">
        <v>2043</v>
      </c>
      <c r="K2181" s="2"/>
      <c r="N2181" s="2"/>
      <c r="O2181" s="2"/>
      <c r="Q2181" s="2"/>
    </row>
    <row r="2182" spans="2:17" x14ac:dyDescent="0.2">
      <c r="E2182" s="2" t="s">
        <v>15</v>
      </c>
      <c r="F2182" s="2" t="s">
        <v>2044</v>
      </c>
      <c r="K2182" s="2"/>
      <c r="N2182" s="2"/>
      <c r="O2182" s="2"/>
      <c r="Q2182" s="2"/>
    </row>
    <row r="2183" spans="2:17" x14ac:dyDescent="0.2">
      <c r="E2183" s="2" t="s">
        <v>15</v>
      </c>
      <c r="F2183" s="2" t="s">
        <v>2046</v>
      </c>
      <c r="K2183" s="2"/>
      <c r="N2183" s="2"/>
      <c r="O2183" s="2"/>
      <c r="Q2183" s="2"/>
    </row>
    <row r="2184" spans="2:17" x14ac:dyDescent="0.2">
      <c r="E2184" s="2" t="s">
        <v>18</v>
      </c>
      <c r="F2184" s="2" t="s">
        <v>2047</v>
      </c>
      <c r="K2184" s="2"/>
      <c r="N2184" s="2"/>
      <c r="O2184" s="2" t="s">
        <v>2045</v>
      </c>
      <c r="Q2184" s="2"/>
    </row>
    <row r="2185" spans="2:17" x14ac:dyDescent="0.2">
      <c r="E2185" s="2"/>
      <c r="F2185" s="2"/>
      <c r="K2185" s="2"/>
      <c r="N2185" s="2"/>
      <c r="O2185" s="2"/>
      <c r="Q2185" s="2"/>
    </row>
    <row r="2186" spans="2:17" x14ac:dyDescent="0.2">
      <c r="B2186">
        <v>3</v>
      </c>
      <c r="E2186" s="2" t="s">
        <v>0</v>
      </c>
      <c r="F2186" s="2" t="s">
        <v>2048</v>
      </c>
      <c r="K2186" s="2"/>
      <c r="N2186" s="2"/>
      <c r="O2186" s="2"/>
      <c r="Q2186" s="2"/>
    </row>
    <row r="2187" spans="2:17" x14ac:dyDescent="0.2">
      <c r="E2187" s="2" t="s">
        <v>15</v>
      </c>
      <c r="F2187" s="2" t="s">
        <v>2049</v>
      </c>
      <c r="K2187" s="2"/>
      <c r="N2187" s="2"/>
      <c r="O2187" s="2"/>
      <c r="Q2187" s="2"/>
    </row>
    <row r="2188" spans="2:17" x14ac:dyDescent="0.2">
      <c r="E2188" s="2" t="s">
        <v>15</v>
      </c>
      <c r="F2188" s="2" t="s">
        <v>1791</v>
      </c>
      <c r="K2188" s="2"/>
      <c r="N2188" s="2"/>
      <c r="O2188" s="2"/>
      <c r="Q2188" s="2"/>
    </row>
    <row r="2189" spans="2:17" x14ac:dyDescent="0.2">
      <c r="E2189" s="2" t="s">
        <v>18</v>
      </c>
      <c r="F2189" s="2" t="s">
        <v>2050</v>
      </c>
      <c r="K2189" s="2"/>
      <c r="N2189" s="2"/>
      <c r="O2189" s="2"/>
      <c r="Q2189" s="2"/>
    </row>
    <row r="2190" spans="2:17" x14ac:dyDescent="0.2">
      <c r="E2190" s="2"/>
      <c r="F2190" s="2"/>
      <c r="K2190" s="2"/>
      <c r="N2190" s="2"/>
      <c r="O2190" s="2"/>
      <c r="Q2190" s="2"/>
    </row>
    <row r="2191" spans="2:17" x14ac:dyDescent="0.2">
      <c r="B2191">
        <v>4</v>
      </c>
      <c r="E2191" s="2" t="s">
        <v>0</v>
      </c>
      <c r="F2191" s="2" t="s">
        <v>2051</v>
      </c>
      <c r="K2191" s="2"/>
      <c r="N2191" s="2"/>
      <c r="O2191" s="2"/>
      <c r="Q2191" s="2"/>
    </row>
    <row r="2192" spans="2:17" x14ac:dyDescent="0.2">
      <c r="E2192" s="2" t="s">
        <v>15</v>
      </c>
      <c r="F2192" s="2" t="s">
        <v>2052</v>
      </c>
      <c r="K2192" s="2"/>
      <c r="N2192" s="2"/>
      <c r="O2192" s="2"/>
      <c r="Q2192" s="2"/>
    </row>
    <row r="2193" spans="2:17" x14ac:dyDescent="0.2">
      <c r="E2193" s="2" t="s">
        <v>15</v>
      </c>
      <c r="F2193" s="2" t="s">
        <v>2053</v>
      </c>
      <c r="K2193" s="2"/>
      <c r="N2193" s="2"/>
      <c r="O2193" s="2"/>
      <c r="Q2193" s="2"/>
    </row>
    <row r="2194" spans="2:17" x14ac:dyDescent="0.2">
      <c r="E2194" s="2" t="s">
        <v>18</v>
      </c>
      <c r="F2194" s="2" t="s">
        <v>2054</v>
      </c>
      <c r="K2194" s="2"/>
      <c r="N2194" s="2"/>
      <c r="O2194" s="2"/>
      <c r="Q2194" s="2"/>
    </row>
    <row r="2195" spans="2:17" x14ac:dyDescent="0.2">
      <c r="E2195" s="2"/>
      <c r="F2195" s="2"/>
      <c r="K2195" s="2"/>
      <c r="N2195" s="2"/>
      <c r="O2195" s="2"/>
      <c r="Q2195" s="2"/>
    </row>
    <row r="2196" spans="2:17" x14ac:dyDescent="0.2">
      <c r="B2196">
        <v>5</v>
      </c>
      <c r="E2196" s="2" t="s">
        <v>0</v>
      </c>
      <c r="F2196" s="2" t="s">
        <v>2055</v>
      </c>
      <c r="K2196" s="2"/>
      <c r="N2196" s="2"/>
      <c r="O2196" s="2"/>
      <c r="Q2196" s="2"/>
    </row>
    <row r="2197" spans="2:17" x14ac:dyDescent="0.2">
      <c r="E2197" s="2" t="s">
        <v>15</v>
      </c>
      <c r="F2197" s="2" t="s">
        <v>2056</v>
      </c>
      <c r="K2197" s="2"/>
      <c r="N2197" s="2"/>
      <c r="O2197" s="2"/>
      <c r="Q2197" s="2"/>
    </row>
    <row r="2198" spans="2:17" x14ac:dyDescent="0.2">
      <c r="E2198" s="2" t="s">
        <v>15</v>
      </c>
      <c r="F2198" s="2" t="s">
        <v>2057</v>
      </c>
      <c r="K2198" s="2"/>
      <c r="N2198" s="2"/>
      <c r="O2198" s="2"/>
      <c r="Q2198" s="2"/>
    </row>
    <row r="2199" spans="2:17" x14ac:dyDescent="0.2">
      <c r="E2199" s="2" t="s">
        <v>18</v>
      </c>
      <c r="F2199" s="2" t="s">
        <v>1804</v>
      </c>
      <c r="K2199" s="2"/>
      <c r="N2199" s="2"/>
      <c r="O2199" s="2"/>
      <c r="Q2199" s="2"/>
    </row>
    <row r="2200" spans="2:17" x14ac:dyDescent="0.2">
      <c r="E2200" s="2"/>
      <c r="F2200" s="2"/>
      <c r="K2200" s="2"/>
      <c r="N2200" s="2"/>
      <c r="O2200" s="2"/>
      <c r="Q2200" s="2"/>
    </row>
    <row r="2201" spans="2:17" x14ac:dyDescent="0.2">
      <c r="B2201">
        <v>6</v>
      </c>
      <c r="E2201" s="2" t="s">
        <v>0</v>
      </c>
      <c r="F2201" s="2" t="s">
        <v>2061</v>
      </c>
      <c r="K2201" s="2"/>
      <c r="N2201" s="2"/>
      <c r="O2201" s="2"/>
      <c r="Q2201" s="2"/>
    </row>
    <row r="2202" spans="2:17" x14ac:dyDescent="0.2">
      <c r="E2202" s="2" t="s">
        <v>15</v>
      </c>
      <c r="F2202" s="2" t="s">
        <v>2061</v>
      </c>
      <c r="K2202" s="2"/>
      <c r="N2202" s="2"/>
      <c r="O2202" s="2"/>
      <c r="Q2202" s="2"/>
    </row>
    <row r="2203" spans="2:17" x14ac:dyDescent="0.2">
      <c r="E2203" s="2" t="s">
        <v>15</v>
      </c>
      <c r="F2203" s="2" t="s">
        <v>2062</v>
      </c>
      <c r="K2203" s="2"/>
      <c r="N2203" s="2"/>
      <c r="O2203" s="2"/>
      <c r="Q2203" s="2"/>
    </row>
    <row r="2204" spans="2:17" x14ac:dyDescent="0.2">
      <c r="E2204" s="2" t="s">
        <v>18</v>
      </c>
      <c r="F2204" s="2" t="s">
        <v>2063</v>
      </c>
      <c r="K2204" s="2"/>
      <c r="N2204" s="2"/>
      <c r="O2204" s="2"/>
      <c r="Q2204" s="2"/>
    </row>
    <row r="2205" spans="2:17" x14ac:dyDescent="0.2">
      <c r="E2205" s="2"/>
      <c r="F2205" s="2"/>
      <c r="K2205" s="2"/>
      <c r="N2205" s="2"/>
      <c r="O2205" s="2"/>
      <c r="Q2205" s="2"/>
    </row>
    <row r="2206" spans="2:17" x14ac:dyDescent="0.2">
      <c r="B2206">
        <v>7</v>
      </c>
      <c r="E2206" s="2" t="s">
        <v>0</v>
      </c>
      <c r="F2206" s="2" t="s">
        <v>2058</v>
      </c>
      <c r="K2206" s="2"/>
      <c r="N2206" s="2"/>
      <c r="O2206" s="2"/>
      <c r="Q2206" s="2"/>
    </row>
    <row r="2207" spans="2:17" x14ac:dyDescent="0.2">
      <c r="E2207" s="2" t="s">
        <v>15</v>
      </c>
      <c r="F2207" s="2" t="s">
        <v>2059</v>
      </c>
      <c r="K2207" s="2"/>
      <c r="N2207" s="2"/>
      <c r="O2207" s="2"/>
      <c r="Q2207" s="2"/>
    </row>
    <row r="2208" spans="2:17" x14ac:dyDescent="0.2">
      <c r="E2208" s="2" t="s">
        <v>15</v>
      </c>
      <c r="F2208" s="2" t="s">
        <v>2060</v>
      </c>
      <c r="K2208" s="2"/>
      <c r="N2208" s="2"/>
      <c r="O2208" s="2"/>
      <c r="Q2208" s="2"/>
    </row>
    <row r="2209" spans="2:17" x14ac:dyDescent="0.2">
      <c r="E2209" s="2" t="s">
        <v>18</v>
      </c>
      <c r="F2209" s="2" t="s">
        <v>2064</v>
      </c>
      <c r="K2209" s="2"/>
      <c r="N2209" s="2"/>
      <c r="O2209" s="2"/>
      <c r="Q2209" s="2"/>
    </row>
    <row r="2210" spans="2:17" x14ac:dyDescent="0.2">
      <c r="E2210" s="2"/>
      <c r="F2210" s="2"/>
      <c r="K2210" s="2"/>
      <c r="N2210" s="2"/>
      <c r="O2210" s="2"/>
      <c r="Q2210" s="2"/>
    </row>
    <row r="2211" spans="2:17" x14ac:dyDescent="0.2">
      <c r="B2211">
        <v>8</v>
      </c>
      <c r="E2211" s="2" t="s">
        <v>21</v>
      </c>
      <c r="F2211" s="2" t="s">
        <v>2066</v>
      </c>
      <c r="K2211" s="2"/>
      <c r="N2211" s="2"/>
      <c r="O2211" s="2"/>
      <c r="Q2211" s="2"/>
    </row>
    <row r="2212" spans="2:17" x14ac:dyDescent="0.2">
      <c r="E2212" s="2" t="s">
        <v>2</v>
      </c>
      <c r="F2212" s="2" t="s">
        <v>2067</v>
      </c>
      <c r="K2212" s="2"/>
      <c r="N2212" s="2"/>
      <c r="O2212" s="2"/>
      <c r="Q2212" s="2"/>
    </row>
    <row r="2213" spans="2:17" x14ac:dyDescent="0.2">
      <c r="E2213" s="2" t="s">
        <v>2</v>
      </c>
      <c r="F2213" s="2" t="s">
        <v>2068</v>
      </c>
      <c r="K2213" s="2"/>
      <c r="N2213" s="2"/>
      <c r="O2213" s="2"/>
      <c r="Q2213" s="2"/>
    </row>
    <row r="2214" spans="2:17" x14ac:dyDescent="0.2">
      <c r="E2214" s="2" t="s">
        <v>12</v>
      </c>
      <c r="F2214" s="2" t="s">
        <v>2065</v>
      </c>
      <c r="K2214" s="2"/>
      <c r="N2214" s="2"/>
      <c r="O2214" s="2"/>
      <c r="Q2214" s="2"/>
    </row>
    <row r="2215" spans="2:17" x14ac:dyDescent="0.2">
      <c r="E2215" s="2"/>
      <c r="F2215" s="2"/>
      <c r="K2215" s="2"/>
      <c r="N2215" s="2"/>
      <c r="O2215" s="2"/>
      <c r="Q2215" s="2"/>
    </row>
    <row r="2216" spans="2:17" x14ac:dyDescent="0.2">
      <c r="B2216">
        <v>9</v>
      </c>
      <c r="E2216" s="2" t="s">
        <v>21</v>
      </c>
      <c r="F2216" s="2" t="s">
        <v>2069</v>
      </c>
      <c r="K2216" s="2"/>
      <c r="N2216" s="2"/>
      <c r="O2216" s="2"/>
      <c r="Q2216" s="2"/>
    </row>
    <row r="2217" spans="2:17" x14ac:dyDescent="0.2">
      <c r="E2217" s="2" t="s">
        <v>2</v>
      </c>
      <c r="F2217" s="2" t="s">
        <v>2070</v>
      </c>
      <c r="K2217" s="2"/>
      <c r="N2217" s="2"/>
      <c r="O2217" s="2"/>
      <c r="Q2217" s="2"/>
    </row>
    <row r="2218" spans="2:17" x14ac:dyDescent="0.2">
      <c r="E2218" s="2" t="s">
        <v>2</v>
      </c>
      <c r="F2218" s="2" t="s">
        <v>2071</v>
      </c>
      <c r="K2218" s="2"/>
      <c r="N2218" s="2"/>
      <c r="O2218" s="2"/>
      <c r="Q2218" s="2"/>
    </row>
    <row r="2219" spans="2:17" x14ac:dyDescent="0.2">
      <c r="E2219" s="2" t="s">
        <v>12</v>
      </c>
      <c r="F2219" s="2" t="s">
        <v>2072</v>
      </c>
      <c r="K2219" s="2"/>
      <c r="N2219" s="2"/>
      <c r="O2219" s="2"/>
      <c r="Q2219" s="2"/>
    </row>
    <row r="2220" spans="2:17" x14ac:dyDescent="0.2">
      <c r="E2220" s="2"/>
      <c r="F2220" s="2"/>
      <c r="K2220" s="2"/>
      <c r="N2220" s="2"/>
      <c r="O2220" s="2"/>
      <c r="Q2220" s="2"/>
    </row>
    <row r="2221" spans="2:17" x14ac:dyDescent="0.2">
      <c r="B2221">
        <v>10</v>
      </c>
      <c r="E2221" s="2" t="s">
        <v>0</v>
      </c>
      <c r="F2221" s="2" t="s">
        <v>2074</v>
      </c>
      <c r="K2221" s="2"/>
      <c r="N2221" s="2"/>
      <c r="O2221" s="2"/>
      <c r="Q2221" s="2"/>
    </row>
    <row r="2222" spans="2:17" x14ac:dyDescent="0.2">
      <c r="E2222" s="2" t="s">
        <v>15</v>
      </c>
      <c r="F2222" s="2" t="s">
        <v>2075</v>
      </c>
      <c r="K2222" s="2"/>
      <c r="N2222" s="2"/>
      <c r="O2222" s="2"/>
      <c r="Q2222" s="2"/>
    </row>
    <row r="2223" spans="2:17" x14ac:dyDescent="0.2">
      <c r="E2223" s="2" t="s">
        <v>15</v>
      </c>
      <c r="F2223" s="2" t="s">
        <v>2076</v>
      </c>
      <c r="K2223" s="2"/>
      <c r="N2223" s="2"/>
      <c r="O2223" s="2"/>
      <c r="Q2223" s="2"/>
    </row>
    <row r="2224" spans="2:17" x14ac:dyDescent="0.2">
      <c r="E2224" s="2" t="s">
        <v>18</v>
      </c>
      <c r="F2224" s="2" t="s">
        <v>2073</v>
      </c>
      <c r="K2224" s="2"/>
      <c r="N2224" s="2"/>
      <c r="O2224" s="2"/>
      <c r="Q2224" s="2"/>
    </row>
    <row r="2225" spans="2:17" x14ac:dyDescent="0.2">
      <c r="E2225" s="2"/>
      <c r="F2225" s="2"/>
      <c r="K2225" s="2"/>
      <c r="N2225" s="2"/>
      <c r="O2225" s="2"/>
      <c r="Q2225" s="2"/>
    </row>
    <row r="2226" spans="2:17" x14ac:dyDescent="0.2">
      <c r="B2226">
        <v>11</v>
      </c>
      <c r="E2226" s="2" t="s">
        <v>0</v>
      </c>
      <c r="F2226" s="2" t="s">
        <v>2077</v>
      </c>
      <c r="K2226" s="2"/>
      <c r="N2226" s="2"/>
      <c r="O2226" s="2"/>
      <c r="Q2226" s="2"/>
    </row>
    <row r="2227" spans="2:17" x14ac:dyDescent="0.2">
      <c r="E2227" s="2" t="s">
        <v>15</v>
      </c>
      <c r="F2227" s="2" t="s">
        <v>2078</v>
      </c>
      <c r="K2227" s="2"/>
      <c r="N2227" s="2"/>
      <c r="O2227" s="2"/>
      <c r="Q2227" s="2"/>
    </row>
    <row r="2228" spans="2:17" x14ac:dyDescent="0.2">
      <c r="E2228" s="2" t="s">
        <v>15</v>
      </c>
      <c r="F2228" s="2" t="s">
        <v>2079</v>
      </c>
      <c r="K2228" s="2"/>
      <c r="N2228" s="2"/>
      <c r="O2228" s="2"/>
      <c r="Q2228" s="2"/>
    </row>
    <row r="2229" spans="2:17" x14ac:dyDescent="0.2">
      <c r="E2229" s="2" t="s">
        <v>18</v>
      </c>
      <c r="F2229" s="2" t="s">
        <v>2082</v>
      </c>
      <c r="K2229" s="2"/>
      <c r="N2229" s="2"/>
      <c r="O2229" s="2"/>
      <c r="Q2229" s="2"/>
    </row>
    <row r="2230" spans="2:17" x14ac:dyDescent="0.2">
      <c r="E2230" s="2"/>
      <c r="F2230" s="2"/>
      <c r="K2230" s="2"/>
      <c r="N2230" s="2"/>
      <c r="O2230" s="2"/>
      <c r="Q2230" s="2"/>
    </row>
    <row r="2231" spans="2:17" x14ac:dyDescent="0.2">
      <c r="B2231">
        <v>12</v>
      </c>
      <c r="E2231" s="2" t="s">
        <v>0</v>
      </c>
      <c r="F2231" s="2" t="s">
        <v>2084</v>
      </c>
      <c r="K2231" s="2"/>
      <c r="N2231" s="2"/>
      <c r="O2231" s="2"/>
      <c r="Q2231" s="2"/>
    </row>
    <row r="2232" spans="2:17" x14ac:dyDescent="0.2">
      <c r="E2232" s="2" t="s">
        <v>15</v>
      </c>
      <c r="F2232" s="2" t="s">
        <v>2086</v>
      </c>
      <c r="K2232" s="2"/>
      <c r="N2232" s="2"/>
      <c r="O2232" s="2"/>
      <c r="Q2232" s="2"/>
    </row>
    <row r="2233" spans="2:17" x14ac:dyDescent="0.2">
      <c r="E2233" s="2" t="s">
        <v>15</v>
      </c>
      <c r="F2233" s="2" t="s">
        <v>2085</v>
      </c>
      <c r="K2233" s="2"/>
      <c r="N2233" s="2"/>
      <c r="O2233" s="2"/>
      <c r="Q2233" s="2"/>
    </row>
    <row r="2234" spans="2:17" x14ac:dyDescent="0.2">
      <c r="E2234" s="2" t="s">
        <v>18</v>
      </c>
      <c r="F2234" s="2" t="s">
        <v>2083</v>
      </c>
      <c r="K2234" s="2"/>
      <c r="N2234" s="2"/>
      <c r="O2234" s="2"/>
      <c r="Q2234" s="2"/>
    </row>
    <row r="2235" spans="2:17" x14ac:dyDescent="0.2">
      <c r="E2235" s="2"/>
      <c r="F2235" s="2"/>
      <c r="K2235" s="2"/>
      <c r="N2235" s="2"/>
      <c r="O2235" s="2"/>
      <c r="Q2235" s="2"/>
    </row>
    <row r="2236" spans="2:17" x14ac:dyDescent="0.2">
      <c r="B2236">
        <v>13</v>
      </c>
      <c r="E2236" s="2" t="s">
        <v>0</v>
      </c>
      <c r="F2236" s="2" t="s">
        <v>2090</v>
      </c>
      <c r="K2236" s="2"/>
      <c r="N2236" s="2"/>
      <c r="O2236" s="2"/>
      <c r="P2236" s="2" t="s">
        <v>2092</v>
      </c>
      <c r="Q2236" s="2"/>
    </row>
    <row r="2237" spans="2:17" x14ac:dyDescent="0.2">
      <c r="E2237" s="2" t="s">
        <v>15</v>
      </c>
      <c r="F2237" s="2" t="s">
        <v>2094</v>
      </c>
      <c r="K2237" s="2"/>
      <c r="N2237" s="2"/>
      <c r="O2237" s="2"/>
      <c r="Q2237" s="2"/>
    </row>
    <row r="2238" spans="2:17" x14ac:dyDescent="0.2">
      <c r="E2238" s="2" t="s">
        <v>15</v>
      </c>
      <c r="F2238" s="2" t="s">
        <v>2095</v>
      </c>
      <c r="K2238" s="2"/>
      <c r="N2238" s="2"/>
      <c r="O2238" s="2"/>
      <c r="Q2238" s="2"/>
    </row>
    <row r="2239" spans="2:17" x14ac:dyDescent="0.2">
      <c r="E2239" s="2" t="s">
        <v>18</v>
      </c>
      <c r="F2239" s="2" t="s">
        <v>1575</v>
      </c>
      <c r="K2239" s="2"/>
      <c r="N2239" s="2"/>
      <c r="O2239" s="2"/>
      <c r="Q2239" s="2"/>
    </row>
    <row r="2240" spans="2:17" x14ac:dyDescent="0.2">
      <c r="E2240" s="2"/>
      <c r="F2240" s="2"/>
      <c r="K2240" s="2"/>
      <c r="N2240" s="2"/>
      <c r="O2240" s="2"/>
      <c r="Q2240" s="2"/>
    </row>
    <row r="2241" spans="2:18" x14ac:dyDescent="0.2">
      <c r="B2241">
        <v>14</v>
      </c>
      <c r="E2241" s="2" t="s">
        <v>0</v>
      </c>
      <c r="F2241" s="2" t="s">
        <v>2087</v>
      </c>
      <c r="K2241" s="2"/>
      <c r="N2241" s="2"/>
      <c r="O2241" s="2"/>
      <c r="P2241" s="2" t="s">
        <v>2091</v>
      </c>
      <c r="Q2241" s="2"/>
    </row>
    <row r="2242" spans="2:18" x14ac:dyDescent="0.2">
      <c r="E2242" s="2" t="s">
        <v>15</v>
      </c>
      <c r="F2242" s="2" t="s">
        <v>2088</v>
      </c>
      <c r="K2242" s="2"/>
      <c r="N2242" s="2"/>
      <c r="O2242" s="2"/>
      <c r="P2242" s="2" t="s">
        <v>2093</v>
      </c>
      <c r="Q2242" s="2"/>
    </row>
    <row r="2243" spans="2:18" x14ac:dyDescent="0.2">
      <c r="E2243" s="2" t="s">
        <v>15</v>
      </c>
      <c r="F2243" s="2" t="s">
        <v>2089</v>
      </c>
      <c r="K2243" s="2"/>
      <c r="N2243" s="2"/>
      <c r="O2243" s="2"/>
      <c r="Q2243" s="2"/>
    </row>
    <row r="2244" spans="2:18" x14ac:dyDescent="0.2">
      <c r="E2244" s="2" t="s">
        <v>18</v>
      </c>
      <c r="F2244" s="2" t="s">
        <v>2096</v>
      </c>
      <c r="K2244" s="2"/>
      <c r="N2244" s="2"/>
      <c r="O2244" s="2"/>
      <c r="Q2244" s="2"/>
    </row>
    <row r="2245" spans="2:18" x14ac:dyDescent="0.2">
      <c r="E2245" s="2"/>
      <c r="F2245" s="2"/>
      <c r="K2245" s="2"/>
      <c r="N2245" s="2"/>
      <c r="O2245" s="2"/>
      <c r="Q2245" s="2"/>
    </row>
    <row r="2246" spans="2:18" x14ac:dyDescent="0.2">
      <c r="B2246">
        <v>15</v>
      </c>
      <c r="E2246" s="2" t="s">
        <v>0</v>
      </c>
      <c r="F2246" s="2" t="s">
        <v>2098</v>
      </c>
      <c r="K2246" s="2"/>
      <c r="N2246" s="2"/>
      <c r="O2246" s="2"/>
      <c r="Q2246" s="2"/>
    </row>
    <row r="2247" spans="2:18" x14ac:dyDescent="0.2">
      <c r="E2247" s="2" t="s">
        <v>15</v>
      </c>
      <c r="F2247" s="2" t="s">
        <v>2099</v>
      </c>
      <c r="K2247" s="2"/>
      <c r="N2247" s="2"/>
      <c r="O2247" s="2"/>
      <c r="Q2247" s="2"/>
    </row>
    <row r="2248" spans="2:18" x14ac:dyDescent="0.2">
      <c r="E2248" s="2" t="s">
        <v>15</v>
      </c>
      <c r="F2248" s="2" t="s">
        <v>2100</v>
      </c>
      <c r="K2248" s="2"/>
      <c r="N2248" s="2"/>
      <c r="O2248" s="2"/>
      <c r="Q2248" s="2"/>
    </row>
    <row r="2249" spans="2:18" x14ac:dyDescent="0.2">
      <c r="E2249" s="2" t="s">
        <v>18</v>
      </c>
      <c r="F2249" s="2" t="s">
        <v>2097</v>
      </c>
      <c r="K2249" s="2"/>
      <c r="N2249" s="2"/>
      <c r="O2249" s="2"/>
      <c r="Q2249" s="2"/>
    </row>
    <row r="2250" spans="2:18" x14ac:dyDescent="0.2">
      <c r="E2250" s="2"/>
      <c r="F2250" s="2"/>
      <c r="K2250" s="2"/>
      <c r="N2250" s="2"/>
      <c r="O2250" s="2"/>
      <c r="Q2250" s="2"/>
    </row>
    <row r="2251" spans="2:18" x14ac:dyDescent="0.2">
      <c r="B2251">
        <v>16</v>
      </c>
      <c r="E2251" s="2" t="s">
        <v>21</v>
      </c>
      <c r="F2251" s="2" t="s">
        <v>2101</v>
      </c>
      <c r="K2251" s="2"/>
      <c r="N2251" s="2"/>
      <c r="O2251" s="2"/>
      <c r="Q2251" s="2"/>
    </row>
    <row r="2252" spans="2:18" x14ac:dyDescent="0.2">
      <c r="E2252" s="2" t="s">
        <v>2</v>
      </c>
      <c r="F2252" s="2" t="s">
        <v>2102</v>
      </c>
      <c r="K2252" s="2"/>
      <c r="N2252" s="2"/>
      <c r="O2252" s="2"/>
      <c r="Q2252" s="2"/>
    </row>
    <row r="2253" spans="2:18" x14ac:dyDescent="0.2">
      <c r="E2253" s="2" t="s">
        <v>2</v>
      </c>
      <c r="F2253" s="2" t="s">
        <v>2103</v>
      </c>
      <c r="K2253" s="2"/>
      <c r="N2253" s="2"/>
      <c r="O2253" s="2"/>
      <c r="Q2253" s="2"/>
    </row>
    <row r="2254" spans="2:18" x14ac:dyDescent="0.2">
      <c r="E2254" s="2" t="s">
        <v>12</v>
      </c>
      <c r="F2254" s="2" t="s">
        <v>1804</v>
      </c>
      <c r="K2254" s="2"/>
      <c r="N2254" s="2"/>
      <c r="O2254" s="2"/>
      <c r="Q2254" s="2"/>
      <c r="R2254" t="s">
        <v>2106</v>
      </c>
    </row>
    <row r="2255" spans="2:18" x14ac:dyDescent="0.2">
      <c r="E2255" s="2"/>
      <c r="F2255" s="2"/>
      <c r="K2255" s="2"/>
      <c r="N2255" s="2"/>
      <c r="O2255" s="2"/>
      <c r="Q2255" s="2"/>
      <c r="R2255" t="s">
        <v>2107</v>
      </c>
    </row>
    <row r="2256" spans="2:18" x14ac:dyDescent="0.2">
      <c r="B2256">
        <v>17</v>
      </c>
      <c r="E2256" s="2" t="s">
        <v>0</v>
      </c>
      <c r="F2256" s="2" t="s">
        <v>2111</v>
      </c>
      <c r="K2256" s="2"/>
      <c r="N2256" s="2"/>
      <c r="O2256" s="2"/>
      <c r="Q2256" s="2"/>
      <c r="R2256" t="s">
        <v>2108</v>
      </c>
    </row>
    <row r="2257" spans="2:18" x14ac:dyDescent="0.2">
      <c r="E2257" s="2" t="s">
        <v>2</v>
      </c>
      <c r="F2257" s="2" t="s">
        <v>2112</v>
      </c>
      <c r="K2257" s="2"/>
      <c r="N2257" s="2"/>
      <c r="O2257" s="2"/>
      <c r="Q2257" s="2"/>
    </row>
    <row r="2258" spans="2:18" x14ac:dyDescent="0.2">
      <c r="E2258" s="2" t="s">
        <v>2</v>
      </c>
      <c r="F2258" s="2" t="s">
        <v>2110</v>
      </c>
      <c r="K2258" s="2"/>
      <c r="N2258" s="2"/>
      <c r="O2258" s="2"/>
      <c r="Q2258" s="2"/>
      <c r="R2258" t="s">
        <v>2109</v>
      </c>
    </row>
    <row r="2259" spans="2:18" x14ac:dyDescent="0.2">
      <c r="E2259" s="2" t="s">
        <v>12</v>
      </c>
      <c r="F2259" s="2" t="s">
        <v>2105</v>
      </c>
      <c r="K2259" s="2"/>
      <c r="N2259" s="2"/>
      <c r="O2259" s="2"/>
      <c r="Q2259" s="2"/>
    </row>
    <row r="2260" spans="2:18" x14ac:dyDescent="0.2">
      <c r="E2260" s="2"/>
      <c r="F2260" s="2"/>
      <c r="K2260" s="2"/>
      <c r="N2260" s="2"/>
      <c r="O2260" s="2"/>
      <c r="Q2260" s="2"/>
    </row>
    <row r="2261" spans="2:18" x14ac:dyDescent="0.2">
      <c r="B2261">
        <v>18</v>
      </c>
      <c r="E2261" s="2" t="s">
        <v>21</v>
      </c>
      <c r="F2261" s="2" t="s">
        <v>2104</v>
      </c>
      <c r="K2261" s="2"/>
      <c r="N2261" s="2"/>
      <c r="O2261" s="2"/>
      <c r="Q2261" s="2"/>
    </row>
    <row r="2262" spans="2:18" x14ac:dyDescent="0.2">
      <c r="E2262" s="2" t="s">
        <v>2</v>
      </c>
      <c r="F2262" s="2" t="s">
        <v>2117</v>
      </c>
      <c r="K2262" s="2"/>
      <c r="N2262" s="2"/>
      <c r="O2262" s="2"/>
      <c r="Q2262" s="2"/>
    </row>
    <row r="2263" spans="2:18" x14ac:dyDescent="0.2">
      <c r="E2263" s="2" t="s">
        <v>15</v>
      </c>
      <c r="F2263" s="2" t="s">
        <v>2116</v>
      </c>
      <c r="K2263" s="2"/>
      <c r="N2263" s="2"/>
      <c r="O2263" s="2"/>
      <c r="Q2263" s="2"/>
    </row>
    <row r="2264" spans="2:18" x14ac:dyDescent="0.2">
      <c r="E2264" s="2" t="s">
        <v>18</v>
      </c>
      <c r="F2264" s="2" t="s">
        <v>2115</v>
      </c>
      <c r="K2264" s="2"/>
      <c r="N2264" s="2"/>
      <c r="O2264" s="2"/>
      <c r="Q2264" s="2"/>
    </row>
    <row r="2265" spans="2:18" x14ac:dyDescent="0.2">
      <c r="E2265" s="2"/>
      <c r="F2265" s="2"/>
      <c r="K2265" s="2"/>
      <c r="N2265" s="2"/>
      <c r="O2265" s="2"/>
      <c r="Q2265" s="2"/>
    </row>
    <row r="2266" spans="2:18" x14ac:dyDescent="0.2">
      <c r="B2266">
        <v>19</v>
      </c>
      <c r="E2266" s="2" t="s">
        <v>0</v>
      </c>
      <c r="F2266" s="2" t="s">
        <v>20</v>
      </c>
      <c r="K2266" s="2"/>
      <c r="N2266" s="2"/>
      <c r="O2266" s="2"/>
      <c r="Q2266" s="2"/>
    </row>
    <row r="2267" spans="2:18" x14ac:dyDescent="0.2">
      <c r="E2267" s="2" t="s">
        <v>15</v>
      </c>
      <c r="F2267" s="2" t="s">
        <v>2119</v>
      </c>
      <c r="K2267" s="2"/>
      <c r="N2267" s="2"/>
      <c r="O2267" s="2"/>
      <c r="Q2267" s="2"/>
    </row>
    <row r="2268" spans="2:18" x14ac:dyDescent="0.2">
      <c r="E2268" s="2" t="s">
        <v>15</v>
      </c>
      <c r="F2268" s="2" t="s">
        <v>2118</v>
      </c>
      <c r="K2268" s="2"/>
      <c r="N2268" s="2"/>
      <c r="O2268" s="2"/>
      <c r="Q2268" s="2"/>
    </row>
    <row r="2269" spans="2:18" x14ac:dyDescent="0.2">
      <c r="E2269" s="2" t="s">
        <v>18</v>
      </c>
      <c r="F2269" s="2" t="s">
        <v>2129</v>
      </c>
      <c r="K2269" s="2"/>
      <c r="N2269" s="2"/>
      <c r="O2269" s="2"/>
      <c r="Q2269" s="2"/>
    </row>
    <row r="2270" spans="2:18" x14ac:dyDescent="0.2">
      <c r="E2270" s="2"/>
      <c r="F2270" s="2"/>
      <c r="K2270" s="2"/>
      <c r="N2270" s="2"/>
      <c r="O2270" s="2"/>
      <c r="Q2270" s="2"/>
    </row>
    <row r="2271" spans="2:18" x14ac:dyDescent="0.2">
      <c r="B2271">
        <v>20</v>
      </c>
      <c r="E2271" s="2" t="s">
        <v>0</v>
      </c>
      <c r="F2271" s="2" t="s">
        <v>2130</v>
      </c>
      <c r="K2271" s="2"/>
      <c r="N2271" s="2"/>
      <c r="O2271" s="2"/>
      <c r="Q2271" s="2"/>
    </row>
    <row r="2272" spans="2:18" x14ac:dyDescent="0.2">
      <c r="E2272" s="2" t="s">
        <v>15</v>
      </c>
      <c r="F2272" s="2" t="s">
        <v>2128</v>
      </c>
      <c r="K2272" s="2"/>
      <c r="N2272" s="2"/>
      <c r="O2272" s="2"/>
      <c r="Q2272" s="2"/>
    </row>
    <row r="2273" spans="2:17" x14ac:dyDescent="0.2">
      <c r="E2273" s="2" t="s">
        <v>15</v>
      </c>
      <c r="F2273" s="2" t="s">
        <v>2127</v>
      </c>
      <c r="K2273" s="2"/>
      <c r="N2273" s="2" t="s">
        <v>20</v>
      </c>
      <c r="O2273" s="2"/>
      <c r="Q2273" s="2"/>
    </row>
    <row r="2274" spans="2:17" x14ac:dyDescent="0.2">
      <c r="E2274" s="2" t="s">
        <v>18</v>
      </c>
      <c r="F2274" s="2" t="s">
        <v>2124</v>
      </c>
      <c r="K2274" s="2"/>
      <c r="N2274" s="2" t="s">
        <v>2133</v>
      </c>
      <c r="O2274" s="2"/>
      <c r="Q2274" s="2"/>
    </row>
    <row r="2275" spans="2:17" x14ac:dyDescent="0.2">
      <c r="E2275" s="2"/>
      <c r="F2275" s="2"/>
      <c r="K2275" s="2"/>
      <c r="N2275" s="2" t="s">
        <v>2131</v>
      </c>
      <c r="O2275" s="2" t="s">
        <v>2132</v>
      </c>
      <c r="Q2275" s="2"/>
    </row>
    <row r="2276" spans="2:17" x14ac:dyDescent="0.2">
      <c r="B2276">
        <v>21</v>
      </c>
      <c r="E2276" s="2" t="s">
        <v>0</v>
      </c>
      <c r="F2276" s="2" t="s">
        <v>2121</v>
      </c>
      <c r="K2276" s="2"/>
      <c r="N2276" s="2"/>
      <c r="O2276" s="2"/>
      <c r="Q2276" s="2"/>
    </row>
    <row r="2277" spans="2:17" x14ac:dyDescent="0.2">
      <c r="E2277" s="2" t="s">
        <v>15</v>
      </c>
      <c r="F2277" s="2" t="s">
        <v>2122</v>
      </c>
      <c r="K2277" s="2"/>
      <c r="N2277" s="2" t="s">
        <v>2126</v>
      </c>
      <c r="O2277" s="2"/>
      <c r="Q2277" s="2"/>
    </row>
    <row r="2278" spans="2:17" x14ac:dyDescent="0.2">
      <c r="E2278" s="2" t="s">
        <v>15</v>
      </c>
      <c r="F2278" s="2" t="s">
        <v>2123</v>
      </c>
      <c r="K2278" s="2"/>
      <c r="N2278" s="2" t="s">
        <v>2125</v>
      </c>
      <c r="O2278" s="2"/>
      <c r="Q2278" s="2"/>
    </row>
    <row r="2279" spans="2:17" x14ac:dyDescent="0.2">
      <c r="E2279" s="2" t="s">
        <v>18</v>
      </c>
      <c r="F2279" s="2" t="s">
        <v>1804</v>
      </c>
      <c r="K2279" s="2"/>
      <c r="N2279" s="2"/>
      <c r="O2279" s="2"/>
      <c r="Q2279" s="2"/>
    </row>
    <row r="2280" spans="2:17" x14ac:dyDescent="0.2">
      <c r="E2280" s="2"/>
      <c r="F2280" s="2"/>
      <c r="K2280" s="2"/>
      <c r="N2280" s="2"/>
      <c r="O2280" s="2"/>
      <c r="Q2280" s="2"/>
    </row>
    <row r="2281" spans="2:17" x14ac:dyDescent="0.2">
      <c r="B2281">
        <v>22</v>
      </c>
      <c r="E2281" s="2" t="s">
        <v>0</v>
      </c>
      <c r="F2281" s="2" t="s">
        <v>2134</v>
      </c>
      <c r="K2281" s="2"/>
      <c r="N2281" s="2"/>
      <c r="O2281" s="2"/>
      <c r="Q2281" s="2"/>
    </row>
    <row r="2282" spans="2:17" x14ac:dyDescent="0.2">
      <c r="E2282" s="2" t="s">
        <v>0</v>
      </c>
      <c r="F2282" s="2" t="s">
        <v>2135</v>
      </c>
      <c r="K2282" s="2"/>
      <c r="N2282" s="2"/>
      <c r="O2282" s="2"/>
      <c r="Q2282" s="2"/>
    </row>
    <row r="2283" spans="2:17" x14ac:dyDescent="0.2">
      <c r="E2283" s="2" t="s">
        <v>15</v>
      </c>
      <c r="F2283" s="2" t="s">
        <v>2137</v>
      </c>
      <c r="K2283" s="2"/>
      <c r="N2283" s="2" t="s">
        <v>1557</v>
      </c>
      <c r="O2283" s="2"/>
      <c r="Q2283" s="2"/>
    </row>
    <row r="2284" spans="2:17" x14ac:dyDescent="0.2">
      <c r="E2284" s="2" t="s">
        <v>15</v>
      </c>
      <c r="F2284" s="2" t="s">
        <v>2138</v>
      </c>
      <c r="K2284" s="2"/>
      <c r="N2284" s="2" t="s">
        <v>2136</v>
      </c>
      <c r="O2284" s="2"/>
      <c r="Q2284" s="2"/>
    </row>
    <row r="2285" spans="2:17" x14ac:dyDescent="0.2">
      <c r="E2285" s="2"/>
      <c r="F2285" s="2"/>
      <c r="K2285" s="2"/>
      <c r="N2285" s="2"/>
      <c r="O2285" s="2"/>
      <c r="Q2285" s="2"/>
    </row>
    <row r="2286" spans="2:17" x14ac:dyDescent="0.2">
      <c r="B2286">
        <v>23</v>
      </c>
      <c r="E2286" s="2" t="s">
        <v>0</v>
      </c>
      <c r="F2286" s="2" t="s">
        <v>2139</v>
      </c>
      <c r="K2286" s="2"/>
      <c r="N2286" s="2"/>
      <c r="O2286" s="2"/>
      <c r="Q2286" s="2"/>
    </row>
    <row r="2287" spans="2:17" x14ac:dyDescent="0.2">
      <c r="E2287" s="2" t="s">
        <v>15</v>
      </c>
      <c r="F2287" s="2" t="s">
        <v>2140</v>
      </c>
      <c r="K2287" s="2"/>
      <c r="N2287" s="2"/>
      <c r="O2287" s="2"/>
      <c r="Q2287" s="2"/>
    </row>
    <row r="2288" spans="2:17" x14ac:dyDescent="0.2">
      <c r="E2288" s="2" t="s">
        <v>15</v>
      </c>
      <c r="F2288" s="2" t="s">
        <v>2141</v>
      </c>
      <c r="K2288" s="2"/>
      <c r="N2288" s="2"/>
      <c r="O2288" s="2"/>
      <c r="Q2288" s="2"/>
    </row>
    <row r="2289" spans="2:17" x14ac:dyDescent="0.2">
      <c r="E2289" s="2" t="s">
        <v>18</v>
      </c>
      <c r="F2289" s="2" t="s">
        <v>2142</v>
      </c>
      <c r="K2289" s="2"/>
      <c r="N2289" s="2"/>
      <c r="O2289" s="2"/>
      <c r="Q2289" s="2"/>
    </row>
    <row r="2290" spans="2:17" x14ac:dyDescent="0.2">
      <c r="E2290" s="2"/>
      <c r="F2290" s="2"/>
      <c r="K2290" s="2"/>
      <c r="N2290" s="2"/>
      <c r="O2290" s="2"/>
      <c r="Q2290" s="2"/>
    </row>
    <row r="2291" spans="2:17" x14ac:dyDescent="0.2">
      <c r="B2291">
        <v>24</v>
      </c>
      <c r="E2291" s="2" t="s">
        <v>0</v>
      </c>
      <c r="F2291" s="2" t="s">
        <v>2145</v>
      </c>
      <c r="K2291" s="2"/>
      <c r="N2291" s="2" t="s">
        <v>2144</v>
      </c>
      <c r="O2291" s="2"/>
      <c r="Q2291" s="2"/>
    </row>
    <row r="2292" spans="2:17" x14ac:dyDescent="0.2">
      <c r="E2292" s="2" t="s">
        <v>15</v>
      </c>
      <c r="F2292" s="2" t="s">
        <v>2146</v>
      </c>
      <c r="K2292" s="2"/>
      <c r="N2292" s="2" t="s">
        <v>2143</v>
      </c>
      <c r="O2292" s="2"/>
      <c r="Q2292" s="2"/>
    </row>
    <row r="2293" spans="2:17" x14ac:dyDescent="0.2">
      <c r="E2293" s="2" t="s">
        <v>15</v>
      </c>
      <c r="F2293" s="2" t="s">
        <v>2147</v>
      </c>
      <c r="K2293" s="2"/>
      <c r="N2293" s="2"/>
      <c r="O2293" s="2"/>
      <c r="Q2293" s="2"/>
    </row>
    <row r="2294" spans="2:17" x14ac:dyDescent="0.2">
      <c r="E2294" s="2" t="s">
        <v>18</v>
      </c>
      <c r="F2294" s="2" t="s">
        <v>2148</v>
      </c>
      <c r="K2294" s="2"/>
      <c r="N2294" s="2"/>
      <c r="O2294" s="2"/>
      <c r="Q2294" s="2"/>
    </row>
    <row r="2295" spans="2:17" x14ac:dyDescent="0.2">
      <c r="E2295" s="2"/>
      <c r="F2295" s="2"/>
      <c r="K2295" s="2"/>
      <c r="N2295" s="2"/>
      <c r="O2295" s="2"/>
      <c r="Q2295" s="2"/>
    </row>
    <row r="2296" spans="2:17" x14ac:dyDescent="0.2">
      <c r="B2296">
        <v>25</v>
      </c>
      <c r="E2296" s="2" t="s">
        <v>0</v>
      </c>
      <c r="F2296" s="2" t="s">
        <v>2149</v>
      </c>
      <c r="K2296" s="2"/>
      <c r="N2296" s="2" t="s">
        <v>284</v>
      </c>
      <c r="O2296" s="2"/>
      <c r="Q2296" s="2"/>
    </row>
    <row r="2297" spans="2:17" x14ac:dyDescent="0.2">
      <c r="E2297" s="2" t="s">
        <v>15</v>
      </c>
      <c r="F2297" s="2" t="s">
        <v>2150</v>
      </c>
      <c r="K2297" s="2"/>
      <c r="N2297" s="2" t="s">
        <v>338</v>
      </c>
      <c r="O2297" s="2"/>
      <c r="Q2297" s="2"/>
    </row>
    <row r="2298" spans="2:17" x14ac:dyDescent="0.2">
      <c r="E2298" s="2" t="s">
        <v>15</v>
      </c>
      <c r="F2298" s="2" t="s">
        <v>2151</v>
      </c>
      <c r="K2298" s="2"/>
      <c r="N2298" s="2"/>
      <c r="O2298" s="2"/>
      <c r="Q2298" s="2"/>
    </row>
    <row r="2299" spans="2:17" x14ac:dyDescent="0.2">
      <c r="E2299" s="2" t="s">
        <v>18</v>
      </c>
      <c r="F2299" s="2" t="s">
        <v>2154</v>
      </c>
      <c r="K2299" s="2"/>
      <c r="N2299" s="2"/>
      <c r="O2299" s="2"/>
      <c r="Q2299" s="2"/>
    </row>
    <row r="2300" spans="2:17" x14ac:dyDescent="0.2">
      <c r="E2300" s="2"/>
      <c r="F2300" s="2"/>
      <c r="K2300" s="2"/>
      <c r="N2300" s="2"/>
      <c r="O2300" s="2"/>
      <c r="Q2300" s="2"/>
    </row>
    <row r="2301" spans="2:17" x14ac:dyDescent="0.2">
      <c r="B2301">
        <v>26</v>
      </c>
      <c r="E2301" s="2" t="s">
        <v>0</v>
      </c>
      <c r="F2301" s="2" t="s">
        <v>2021</v>
      </c>
      <c r="K2301" s="2"/>
      <c r="N2301" s="2"/>
      <c r="O2301" s="2"/>
      <c r="Q2301" s="2"/>
    </row>
    <row r="2302" spans="2:17" x14ac:dyDescent="0.2">
      <c r="E2302" s="2" t="s">
        <v>15</v>
      </c>
      <c r="F2302" s="2" t="s">
        <v>2152</v>
      </c>
      <c r="K2302" s="2"/>
      <c r="N2302" s="2"/>
      <c r="O2302" s="2"/>
      <c r="Q2302" s="2"/>
    </row>
    <row r="2303" spans="2:17" x14ac:dyDescent="0.2">
      <c r="E2303" s="2" t="s">
        <v>15</v>
      </c>
      <c r="F2303" s="2" t="s">
        <v>2153</v>
      </c>
      <c r="K2303" s="2"/>
      <c r="N2303" s="2"/>
      <c r="O2303" s="2"/>
      <c r="Q2303" s="2"/>
    </row>
    <row r="2304" spans="2:17" x14ac:dyDescent="0.2">
      <c r="E2304" s="2" t="s">
        <v>18</v>
      </c>
      <c r="F2304" s="2" t="s">
        <v>2156</v>
      </c>
      <c r="K2304" s="2"/>
      <c r="N2304" s="2" t="s">
        <v>2155</v>
      </c>
      <c r="O2304" s="2"/>
      <c r="Q2304" s="2"/>
    </row>
    <row r="2305" spans="2:17" x14ac:dyDescent="0.2">
      <c r="E2305" s="2"/>
      <c r="F2305" s="2"/>
      <c r="K2305" s="2"/>
      <c r="N2305" s="2"/>
      <c r="O2305" s="2"/>
      <c r="Q2305" s="2"/>
    </row>
    <row r="2306" spans="2:17" x14ac:dyDescent="0.2">
      <c r="B2306">
        <v>27</v>
      </c>
      <c r="E2306" s="2" t="s">
        <v>0</v>
      </c>
      <c r="F2306" s="2" t="s">
        <v>20</v>
      </c>
      <c r="K2306" s="2"/>
      <c r="N2306" s="2"/>
      <c r="O2306" s="2"/>
      <c r="Q2306" s="2"/>
    </row>
    <row r="2307" spans="2:17" x14ac:dyDescent="0.2">
      <c r="E2307" s="2" t="s">
        <v>15</v>
      </c>
      <c r="F2307" s="2" t="s">
        <v>2158</v>
      </c>
      <c r="K2307" s="2"/>
      <c r="N2307" s="2"/>
      <c r="O2307" s="2"/>
      <c r="Q2307" s="2"/>
    </row>
    <row r="2308" spans="2:17" x14ac:dyDescent="0.2">
      <c r="E2308" s="2" t="s">
        <v>15</v>
      </c>
      <c r="F2308" s="2" t="s">
        <v>2159</v>
      </c>
      <c r="K2308" s="2"/>
      <c r="N2308" s="2"/>
      <c r="O2308" s="2"/>
      <c r="Q2308" s="2"/>
    </row>
    <row r="2309" spans="2:17" x14ac:dyDescent="0.2">
      <c r="E2309" s="2" t="s">
        <v>18</v>
      </c>
      <c r="F2309" s="2" t="s">
        <v>2157</v>
      </c>
      <c r="K2309" s="2"/>
      <c r="N2309" s="2"/>
      <c r="O2309" s="2"/>
      <c r="Q2309" s="2"/>
    </row>
    <row r="2310" spans="2:17" x14ac:dyDescent="0.2">
      <c r="E2310" s="2"/>
      <c r="F2310" s="2"/>
      <c r="K2310" s="2"/>
      <c r="N2310" s="2"/>
      <c r="O2310" s="2"/>
      <c r="Q2310" s="2"/>
    </row>
    <row r="2311" spans="2:17" x14ac:dyDescent="0.2">
      <c r="B2311">
        <v>28</v>
      </c>
      <c r="E2311" s="2" t="s">
        <v>0</v>
      </c>
      <c r="F2311" s="2" t="s">
        <v>2163</v>
      </c>
      <c r="K2311" s="2"/>
      <c r="N2311" s="2"/>
      <c r="O2311" s="2"/>
      <c r="Q2311" s="2"/>
    </row>
    <row r="2312" spans="2:17" x14ac:dyDescent="0.2">
      <c r="E2312" s="2" t="s">
        <v>15</v>
      </c>
      <c r="F2312" s="2" t="s">
        <v>2161</v>
      </c>
      <c r="K2312" s="2"/>
      <c r="N2312" s="2"/>
      <c r="O2312" s="2"/>
      <c r="Q2312" s="2"/>
    </row>
    <row r="2313" spans="2:17" x14ac:dyDescent="0.2">
      <c r="E2313" s="2" t="s">
        <v>15</v>
      </c>
      <c r="F2313" s="2" t="s">
        <v>2162</v>
      </c>
      <c r="K2313" s="2"/>
      <c r="N2313" s="2"/>
      <c r="O2313" s="2"/>
      <c r="Q2313" s="2"/>
    </row>
    <row r="2314" spans="2:17" x14ac:dyDescent="0.2">
      <c r="E2314" s="2" t="s">
        <v>18</v>
      </c>
      <c r="F2314" s="2" t="s">
        <v>2160</v>
      </c>
      <c r="K2314" s="2"/>
      <c r="N2314" s="2"/>
      <c r="O2314" s="2"/>
      <c r="Q2314" s="2"/>
    </row>
    <row r="2315" spans="2:17" x14ac:dyDescent="0.2">
      <c r="E2315" s="2"/>
      <c r="F2315" s="2"/>
      <c r="K2315" s="2"/>
      <c r="N2315" s="2"/>
      <c r="O2315" s="2"/>
      <c r="Q2315" s="2"/>
    </row>
    <row r="2316" spans="2:17" x14ac:dyDescent="0.2">
      <c r="B2316">
        <v>29</v>
      </c>
      <c r="E2316" s="2" t="s">
        <v>0</v>
      </c>
      <c r="F2316" s="2" t="s">
        <v>2164</v>
      </c>
      <c r="K2316" s="2"/>
      <c r="N2316" s="2"/>
      <c r="O2316" s="2"/>
      <c r="Q2316" s="2"/>
    </row>
    <row r="2317" spans="2:17" x14ac:dyDescent="0.2">
      <c r="E2317" s="2" t="s">
        <v>15</v>
      </c>
      <c r="F2317" s="2" t="s">
        <v>2165</v>
      </c>
      <c r="K2317" s="2"/>
      <c r="N2317" s="2"/>
      <c r="O2317" s="2"/>
      <c r="Q2317" s="2"/>
    </row>
    <row r="2318" spans="2:17" x14ac:dyDescent="0.2">
      <c r="E2318" s="2" t="s">
        <v>15</v>
      </c>
      <c r="F2318" s="2" t="s">
        <v>2166</v>
      </c>
      <c r="K2318" s="2"/>
      <c r="N2318" s="2"/>
      <c r="O2318" s="2"/>
      <c r="Q2318" s="2"/>
    </row>
    <row r="2319" spans="2:17" x14ac:dyDescent="0.2">
      <c r="E2319" s="2" t="s">
        <v>18</v>
      </c>
      <c r="F2319" s="2" t="s">
        <v>2167</v>
      </c>
      <c r="K2319" s="2"/>
      <c r="N2319" s="2"/>
      <c r="O2319" s="2"/>
      <c r="Q2319" s="2"/>
    </row>
    <row r="2320" spans="2:17" x14ac:dyDescent="0.2">
      <c r="E2320" s="2"/>
      <c r="F2320" s="2"/>
      <c r="K2320" s="2"/>
      <c r="N2320" s="2"/>
      <c r="O2320" s="2"/>
      <c r="Q2320" s="2"/>
    </row>
    <row r="2321" spans="2:17" x14ac:dyDescent="0.2">
      <c r="B2321">
        <v>30</v>
      </c>
      <c r="E2321" s="2" t="s">
        <v>0</v>
      </c>
      <c r="F2321" s="2" t="s">
        <v>2168</v>
      </c>
      <c r="K2321" s="2"/>
      <c r="N2321" s="2"/>
      <c r="O2321" s="2"/>
      <c r="Q2321" s="2"/>
    </row>
    <row r="2322" spans="2:17" x14ac:dyDescent="0.2">
      <c r="E2322" s="2" t="s">
        <v>15</v>
      </c>
      <c r="F2322" s="2" t="s">
        <v>2169</v>
      </c>
      <c r="K2322" s="2"/>
      <c r="N2322" s="2"/>
      <c r="O2322" s="2"/>
      <c r="Q2322" s="2"/>
    </row>
    <row r="2323" spans="2:17" x14ac:dyDescent="0.2">
      <c r="E2323" s="2" t="s">
        <v>15</v>
      </c>
      <c r="F2323" s="2" t="s">
        <v>2170</v>
      </c>
      <c r="K2323" s="2"/>
      <c r="N2323" s="2"/>
      <c r="O2323" s="2"/>
      <c r="Q2323" s="2"/>
    </row>
    <row r="2324" spans="2:17" x14ac:dyDescent="0.2">
      <c r="E2324" s="2" t="s">
        <v>18</v>
      </c>
      <c r="F2324" s="2" t="s">
        <v>2171</v>
      </c>
      <c r="K2324" s="2"/>
      <c r="N2324" s="2"/>
      <c r="O2324" s="2"/>
      <c r="Q2324" s="2"/>
    </row>
    <row r="2325" spans="2:17" x14ac:dyDescent="0.2">
      <c r="E2325" s="2"/>
      <c r="F2325" s="2"/>
      <c r="K2325" s="2"/>
      <c r="N2325" s="2"/>
      <c r="O2325" s="2"/>
      <c r="Q2325" s="2"/>
    </row>
    <row r="2326" spans="2:17" x14ac:dyDescent="0.2">
      <c r="B2326">
        <v>31</v>
      </c>
      <c r="E2326" s="2" t="s">
        <v>0</v>
      </c>
      <c r="F2326" s="2" t="s">
        <v>2173</v>
      </c>
      <c r="K2326" s="2"/>
      <c r="N2326" s="2"/>
      <c r="O2326" s="2"/>
      <c r="Q2326" s="2"/>
    </row>
    <row r="2327" spans="2:17" x14ac:dyDescent="0.2">
      <c r="E2327" s="2" t="s">
        <v>15</v>
      </c>
      <c r="F2327" s="2" t="s">
        <v>2174</v>
      </c>
      <c r="K2327" s="2"/>
      <c r="N2327" s="2"/>
      <c r="O2327" s="2"/>
      <c r="P2327" t="s">
        <v>2172</v>
      </c>
      <c r="Q2327" s="2"/>
    </row>
    <row r="2328" spans="2:17" x14ac:dyDescent="0.2">
      <c r="E2328" s="2" t="s">
        <v>15</v>
      </c>
      <c r="F2328" s="2" t="s">
        <v>2175</v>
      </c>
      <c r="K2328" s="2"/>
      <c r="N2328" s="2"/>
      <c r="O2328" s="2"/>
      <c r="Q2328" s="2"/>
    </row>
    <row r="2329" spans="2:17" x14ac:dyDescent="0.2">
      <c r="E2329" s="2" t="s">
        <v>18</v>
      </c>
      <c r="F2329" s="2" t="s">
        <v>2176</v>
      </c>
      <c r="K2329" s="2"/>
      <c r="N2329" s="2"/>
      <c r="O2329" s="2"/>
      <c r="Q2329" s="2"/>
    </row>
    <row r="2330" spans="2:17" x14ac:dyDescent="0.2">
      <c r="E2330" s="2"/>
      <c r="F2330" s="2"/>
      <c r="K2330" s="2"/>
      <c r="N2330" s="2"/>
      <c r="O2330" s="2"/>
      <c r="Q2330" s="2"/>
    </row>
    <row r="2331" spans="2:17" x14ac:dyDescent="0.2">
      <c r="B2331">
        <v>1</v>
      </c>
      <c r="C2331">
        <v>2</v>
      </c>
      <c r="D2331">
        <v>13</v>
      </c>
      <c r="E2331" s="2" t="s">
        <v>0</v>
      </c>
      <c r="F2331" s="2" t="s">
        <v>2178</v>
      </c>
      <c r="K2331" s="2"/>
      <c r="N2331" s="2"/>
      <c r="O2331" s="2"/>
      <c r="Q2331" s="2"/>
    </row>
    <row r="2332" spans="2:17" x14ac:dyDescent="0.2">
      <c r="E2332" s="2" t="s">
        <v>15</v>
      </c>
      <c r="F2332" s="2" t="s">
        <v>273</v>
      </c>
      <c r="K2332" s="2"/>
      <c r="N2332" s="2"/>
      <c r="O2332" s="2"/>
      <c r="Q2332" s="2"/>
    </row>
    <row r="2333" spans="2:17" x14ac:dyDescent="0.2">
      <c r="E2333" s="2" t="s">
        <v>15</v>
      </c>
      <c r="F2333" s="2" t="s">
        <v>2179</v>
      </c>
      <c r="K2333" s="2"/>
      <c r="N2333" s="2"/>
      <c r="O2333" s="2"/>
      <c r="Q2333" s="2"/>
    </row>
    <row r="2334" spans="2:17" x14ac:dyDescent="0.2">
      <c r="E2334" s="2" t="s">
        <v>18</v>
      </c>
      <c r="F2334" s="2" t="s">
        <v>2180</v>
      </c>
      <c r="K2334" s="2"/>
      <c r="N2334" s="2"/>
      <c r="O2334" s="2"/>
      <c r="Q2334" s="2"/>
    </row>
    <row r="2335" spans="2:17" x14ac:dyDescent="0.2">
      <c r="E2335" s="2"/>
      <c r="F2335" s="2"/>
      <c r="K2335" s="2"/>
      <c r="N2335" s="2"/>
      <c r="O2335" s="2"/>
      <c r="Q2335" s="2"/>
    </row>
    <row r="2336" spans="2:17" x14ac:dyDescent="0.2">
      <c r="B2336">
        <v>2</v>
      </c>
      <c r="C2336">
        <v>2</v>
      </c>
      <c r="D2336">
        <v>13</v>
      </c>
      <c r="E2336" s="2" t="s">
        <v>0</v>
      </c>
      <c r="F2336" s="2" t="s">
        <v>2181</v>
      </c>
      <c r="K2336" s="2"/>
      <c r="N2336" s="2"/>
      <c r="O2336" s="2"/>
      <c r="Q2336" s="2"/>
    </row>
    <row r="2337" spans="2:17" x14ac:dyDescent="0.2">
      <c r="E2337" s="2" t="s">
        <v>15</v>
      </c>
      <c r="F2337" s="2" t="s">
        <v>2183</v>
      </c>
      <c r="K2337" s="2"/>
      <c r="N2337" s="2"/>
      <c r="O2337" s="2"/>
      <c r="Q2337" s="2"/>
    </row>
    <row r="2338" spans="2:17" x14ac:dyDescent="0.2">
      <c r="E2338" s="2" t="s">
        <v>15</v>
      </c>
      <c r="F2338" s="2" t="s">
        <v>2182</v>
      </c>
      <c r="K2338" s="2"/>
      <c r="N2338" s="2"/>
      <c r="O2338" s="2"/>
      <c r="Q2338" s="2"/>
    </row>
    <row r="2339" spans="2:17" x14ac:dyDescent="0.2">
      <c r="E2339" s="2" t="s">
        <v>18</v>
      </c>
      <c r="F2339" s="2" t="s">
        <v>2019</v>
      </c>
      <c r="K2339" s="2"/>
      <c r="N2339" s="2"/>
      <c r="O2339" s="2"/>
      <c r="Q2339" s="2"/>
    </row>
    <row r="2340" spans="2:17" x14ac:dyDescent="0.2">
      <c r="E2340" s="2"/>
      <c r="F2340" s="2"/>
      <c r="K2340" s="2"/>
      <c r="N2340" s="2"/>
      <c r="O2340" s="2"/>
      <c r="Q2340" s="2"/>
    </row>
    <row r="2341" spans="2:17" x14ac:dyDescent="0.2">
      <c r="B2341">
        <v>3</v>
      </c>
      <c r="E2341" s="2" t="s">
        <v>0</v>
      </c>
      <c r="F2341" s="2" t="s">
        <v>2189</v>
      </c>
      <c r="K2341" s="2"/>
      <c r="N2341" s="2"/>
      <c r="O2341" s="2"/>
      <c r="Q2341" s="2"/>
    </row>
    <row r="2342" spans="2:17" x14ac:dyDescent="0.2">
      <c r="E2342" s="2" t="s">
        <v>15</v>
      </c>
      <c r="F2342" s="2" t="s">
        <v>2188</v>
      </c>
      <c r="K2342" s="2"/>
      <c r="N2342" s="2"/>
      <c r="O2342" s="2"/>
      <c r="Q2342" s="2"/>
    </row>
    <row r="2343" spans="2:17" x14ac:dyDescent="0.2">
      <c r="E2343" s="2" t="s">
        <v>15</v>
      </c>
      <c r="F2343" s="2" t="s">
        <v>2186</v>
      </c>
      <c r="K2343" s="2"/>
      <c r="N2343" s="2"/>
      <c r="O2343" s="2" t="s">
        <v>2184</v>
      </c>
      <c r="Q2343" s="2"/>
    </row>
    <row r="2344" spans="2:17" x14ac:dyDescent="0.2">
      <c r="E2344" s="2" t="s">
        <v>18</v>
      </c>
      <c r="F2344" s="2" t="s">
        <v>2187</v>
      </c>
      <c r="K2344" s="2"/>
      <c r="N2344" s="2"/>
      <c r="O2344" s="2" t="s">
        <v>2185</v>
      </c>
      <c r="Q2344" s="2"/>
    </row>
    <row r="2345" spans="2:17" x14ac:dyDescent="0.2">
      <c r="E2345" s="2"/>
      <c r="F2345" s="2"/>
      <c r="K2345" s="2"/>
      <c r="N2345" s="2"/>
      <c r="O2345" s="2"/>
      <c r="Q2345" s="2"/>
    </row>
    <row r="2346" spans="2:17" x14ac:dyDescent="0.2">
      <c r="B2346">
        <v>4</v>
      </c>
      <c r="E2346" s="2" t="s">
        <v>0</v>
      </c>
      <c r="F2346" s="2" t="s">
        <v>2192</v>
      </c>
      <c r="K2346" s="2"/>
      <c r="N2346" s="2"/>
      <c r="O2346" s="2"/>
      <c r="Q2346" s="2"/>
    </row>
    <row r="2347" spans="2:17" x14ac:dyDescent="0.2">
      <c r="E2347" s="2" t="s">
        <v>2</v>
      </c>
      <c r="F2347" s="2" t="s">
        <v>2190</v>
      </c>
      <c r="K2347" s="2"/>
      <c r="N2347" s="2"/>
      <c r="O2347" s="2"/>
      <c r="Q2347" s="2"/>
    </row>
    <row r="2348" spans="2:17" x14ac:dyDescent="0.2">
      <c r="E2348" s="2" t="s">
        <v>2</v>
      </c>
      <c r="F2348" s="2" t="s">
        <v>2191</v>
      </c>
      <c r="K2348" s="2"/>
      <c r="N2348" s="2"/>
      <c r="O2348" s="2"/>
      <c r="Q2348" s="2"/>
    </row>
    <row r="2349" spans="2:17" x14ac:dyDescent="0.2">
      <c r="E2349" s="2" t="s">
        <v>12</v>
      </c>
      <c r="F2349" s="2" t="s">
        <v>2195</v>
      </c>
      <c r="K2349" s="2"/>
      <c r="N2349" s="2"/>
      <c r="O2349" s="2"/>
      <c r="Q2349" s="2"/>
    </row>
    <row r="2350" spans="2:17" x14ac:dyDescent="0.2">
      <c r="E2350" s="2"/>
      <c r="F2350" s="2"/>
      <c r="K2350" s="2"/>
      <c r="N2350" s="2"/>
      <c r="O2350" s="2"/>
      <c r="Q2350" s="2"/>
    </row>
    <row r="2351" spans="2:17" x14ac:dyDescent="0.2">
      <c r="B2351">
        <v>5</v>
      </c>
      <c r="E2351" s="2" t="s">
        <v>0</v>
      </c>
      <c r="F2351" s="2" t="s">
        <v>2196</v>
      </c>
      <c r="K2351" s="2"/>
      <c r="N2351" s="2"/>
      <c r="O2351" s="2"/>
      <c r="Q2351" s="2"/>
    </row>
    <row r="2352" spans="2:17" x14ac:dyDescent="0.2">
      <c r="E2352" s="2" t="s">
        <v>15</v>
      </c>
      <c r="F2352" s="2" t="s">
        <v>2198</v>
      </c>
      <c r="K2352" s="2"/>
      <c r="N2352" s="2"/>
      <c r="O2352" s="2"/>
      <c r="Q2352" s="2"/>
    </row>
    <row r="2353" spans="2:17" x14ac:dyDescent="0.2">
      <c r="E2353" s="2" t="s">
        <v>15</v>
      </c>
      <c r="F2353" s="2" t="s">
        <v>2197</v>
      </c>
      <c r="K2353" s="2"/>
      <c r="N2353" s="2"/>
      <c r="O2353" s="2"/>
      <c r="Q2353" s="2"/>
    </row>
    <row r="2354" spans="2:17" x14ac:dyDescent="0.2">
      <c r="E2354" s="2" t="s">
        <v>18</v>
      </c>
      <c r="F2354" s="2" t="s">
        <v>1575</v>
      </c>
      <c r="K2354" s="2"/>
      <c r="N2354" s="2"/>
      <c r="O2354" s="2"/>
      <c r="Q2354" s="2"/>
    </row>
    <row r="2355" spans="2:17" x14ac:dyDescent="0.2">
      <c r="E2355" s="2"/>
      <c r="F2355" s="2"/>
      <c r="K2355" s="2"/>
      <c r="N2355" s="2"/>
      <c r="O2355" s="2" t="s">
        <v>2193</v>
      </c>
      <c r="Q2355" s="2"/>
    </row>
    <row r="2356" spans="2:17" x14ac:dyDescent="0.2">
      <c r="B2356">
        <v>6</v>
      </c>
      <c r="E2356" s="2" t="s">
        <v>0</v>
      </c>
      <c r="F2356" s="2" t="s">
        <v>2202</v>
      </c>
      <c r="K2356" s="2"/>
      <c r="N2356" s="2"/>
      <c r="O2356" s="2" t="s">
        <v>2194</v>
      </c>
      <c r="Q2356" s="2"/>
    </row>
    <row r="2357" spans="2:17" x14ac:dyDescent="0.2">
      <c r="E2357" s="2" t="s">
        <v>15</v>
      </c>
      <c r="F2357" s="2" t="s">
        <v>2203</v>
      </c>
      <c r="K2357" s="2"/>
      <c r="N2357" s="2"/>
      <c r="O2357" s="2"/>
      <c r="Q2357" s="2"/>
    </row>
    <row r="2358" spans="2:17" x14ac:dyDescent="0.2">
      <c r="E2358" s="2" t="s">
        <v>15</v>
      </c>
      <c r="F2358" s="2" t="s">
        <v>2201</v>
      </c>
      <c r="K2358" s="2"/>
      <c r="N2358" s="2"/>
      <c r="O2358" s="2"/>
      <c r="Q2358" s="2"/>
    </row>
    <row r="2359" spans="2:17" x14ac:dyDescent="0.2">
      <c r="E2359" s="2" t="s">
        <v>18</v>
      </c>
      <c r="F2359" s="2" t="s">
        <v>2199</v>
      </c>
      <c r="K2359" s="2"/>
      <c r="N2359" s="2"/>
      <c r="O2359" s="2"/>
      <c r="Q2359" s="2"/>
    </row>
    <row r="2360" spans="2:17" x14ac:dyDescent="0.2">
      <c r="E2360" s="2"/>
      <c r="F2360" s="2"/>
      <c r="K2360" s="2"/>
      <c r="N2360" s="2"/>
      <c r="O2360" s="2"/>
      <c r="Q2360" s="2"/>
    </row>
    <row r="2361" spans="2:17" x14ac:dyDescent="0.2">
      <c r="B2361">
        <v>7</v>
      </c>
      <c r="E2361" s="2" t="s">
        <v>0</v>
      </c>
      <c r="F2361" s="2" t="s">
        <v>2200</v>
      </c>
      <c r="K2361" s="2"/>
      <c r="N2361" s="2"/>
      <c r="O2361" s="2"/>
      <c r="Q2361" s="2"/>
    </row>
    <row r="2362" spans="2:17" x14ac:dyDescent="0.2">
      <c r="E2362" s="2" t="s">
        <v>15</v>
      </c>
      <c r="F2362" s="2" t="s">
        <v>2205</v>
      </c>
      <c r="K2362" s="2"/>
      <c r="N2362" s="2"/>
      <c r="O2362" s="2"/>
      <c r="Q2362" s="2"/>
    </row>
    <row r="2363" spans="2:17" x14ac:dyDescent="0.2">
      <c r="E2363" s="2" t="s">
        <v>15</v>
      </c>
      <c r="F2363" s="2" t="s">
        <v>2206</v>
      </c>
      <c r="K2363" s="2"/>
      <c r="N2363" s="2"/>
      <c r="O2363" s="2"/>
      <c r="Q2363" s="2"/>
    </row>
    <row r="2364" spans="2:17" x14ac:dyDescent="0.2">
      <c r="E2364" s="2" t="s">
        <v>18</v>
      </c>
      <c r="F2364" s="2" t="s">
        <v>2204</v>
      </c>
      <c r="K2364" s="2"/>
      <c r="N2364" s="2"/>
      <c r="O2364" s="2"/>
      <c r="Q2364" s="2"/>
    </row>
    <row r="2365" spans="2:17" x14ac:dyDescent="0.2">
      <c r="E2365" s="2"/>
      <c r="F2365" s="2"/>
      <c r="K2365" s="2"/>
      <c r="N2365" s="2"/>
      <c r="O2365" s="2"/>
      <c r="Q2365" s="2"/>
    </row>
    <row r="2366" spans="2:17" x14ac:dyDescent="0.2">
      <c r="B2366">
        <v>8</v>
      </c>
      <c r="E2366" s="2" t="s">
        <v>0</v>
      </c>
      <c r="F2366" s="2" t="s">
        <v>2208</v>
      </c>
      <c r="K2366" s="2"/>
      <c r="N2366" s="2"/>
      <c r="O2366" s="2"/>
      <c r="Q2366" s="2"/>
    </row>
    <row r="2367" spans="2:17" x14ac:dyDescent="0.2">
      <c r="E2367" s="2" t="s">
        <v>15</v>
      </c>
      <c r="F2367" s="2" t="s">
        <v>2209</v>
      </c>
      <c r="K2367" s="2"/>
      <c r="N2367" s="2"/>
      <c r="O2367" s="2"/>
      <c r="Q2367" s="2"/>
    </row>
    <row r="2368" spans="2:17" x14ac:dyDescent="0.2">
      <c r="E2368" s="2" t="s">
        <v>15</v>
      </c>
      <c r="F2368" s="2" t="s">
        <v>2210</v>
      </c>
      <c r="K2368" s="2"/>
      <c r="N2368" s="2"/>
      <c r="O2368" s="2"/>
      <c r="Q2368" s="2"/>
    </row>
    <row r="2369" spans="2:17" x14ac:dyDescent="0.2">
      <c r="E2369" s="2" t="s">
        <v>18</v>
      </c>
      <c r="F2369" s="2" t="s">
        <v>2207</v>
      </c>
      <c r="K2369" s="2"/>
      <c r="N2369" s="2"/>
      <c r="O2369" s="2"/>
      <c r="Q2369" s="2"/>
    </row>
    <row r="2370" spans="2:17" x14ac:dyDescent="0.2">
      <c r="E2370" s="2"/>
      <c r="F2370" s="2"/>
      <c r="K2370" s="2"/>
      <c r="N2370" s="2"/>
      <c r="O2370" s="2"/>
      <c r="Q2370" s="2"/>
    </row>
    <row r="2371" spans="2:17" x14ac:dyDescent="0.2">
      <c r="B2371">
        <v>9</v>
      </c>
      <c r="E2371" s="2" t="s">
        <v>0</v>
      </c>
      <c r="F2371" s="2" t="s">
        <v>2211</v>
      </c>
      <c r="K2371" s="2"/>
      <c r="N2371" s="2"/>
      <c r="O2371" s="2"/>
      <c r="Q2371" s="2"/>
    </row>
    <row r="2372" spans="2:17" x14ac:dyDescent="0.2">
      <c r="E2372" s="2" t="s">
        <v>15</v>
      </c>
      <c r="F2372" s="2" t="s">
        <v>2215</v>
      </c>
      <c r="K2372" s="2"/>
      <c r="N2372" s="2"/>
      <c r="O2372" s="2"/>
      <c r="Q2372" s="2"/>
    </row>
    <row r="2373" spans="2:17" x14ac:dyDescent="0.2">
      <c r="E2373" s="2" t="s">
        <v>15</v>
      </c>
      <c r="F2373" s="2" t="s">
        <v>2214</v>
      </c>
      <c r="K2373" s="2"/>
      <c r="N2373" s="2"/>
      <c r="O2373" s="2"/>
      <c r="Q2373" s="2"/>
    </row>
    <row r="2374" spans="2:17" x14ac:dyDescent="0.2">
      <c r="E2374" s="2" t="s">
        <v>18</v>
      </c>
      <c r="F2374" s="2" t="s">
        <v>2212</v>
      </c>
      <c r="K2374" s="2"/>
      <c r="N2374" s="2"/>
      <c r="O2374" s="2"/>
      <c r="Q2374" s="2"/>
    </row>
    <row r="2375" spans="2:17" x14ac:dyDescent="0.2">
      <c r="E2375" s="2"/>
      <c r="F2375" s="2"/>
      <c r="K2375" s="2"/>
      <c r="N2375" s="2"/>
      <c r="O2375" s="2"/>
      <c r="Q2375" s="2"/>
    </row>
    <row r="2376" spans="2:17" x14ac:dyDescent="0.2">
      <c r="B2376">
        <v>10</v>
      </c>
      <c r="E2376" s="2" t="s">
        <v>0</v>
      </c>
      <c r="F2376" s="2" t="s">
        <v>2213</v>
      </c>
      <c r="K2376" s="2"/>
      <c r="N2376" s="2"/>
      <c r="O2376" s="2"/>
      <c r="Q2376" s="2"/>
    </row>
    <row r="2377" spans="2:17" x14ac:dyDescent="0.2">
      <c r="E2377" s="2" t="s">
        <v>15</v>
      </c>
      <c r="F2377" s="2" t="s">
        <v>2218</v>
      </c>
      <c r="K2377" s="2"/>
      <c r="N2377" s="2"/>
      <c r="O2377" s="2"/>
      <c r="Q2377" s="2"/>
    </row>
    <row r="2378" spans="2:17" x14ac:dyDescent="0.2">
      <c r="E2378" s="2" t="s">
        <v>15</v>
      </c>
      <c r="F2378" s="2" t="s">
        <v>2219</v>
      </c>
      <c r="K2378" s="2"/>
      <c r="N2378" s="2"/>
      <c r="O2378" s="2"/>
      <c r="Q2378" s="2"/>
    </row>
    <row r="2379" spans="2:17" x14ac:dyDescent="0.2">
      <c r="E2379" s="2" t="s">
        <v>18</v>
      </c>
      <c r="F2379" s="2" t="s">
        <v>2217</v>
      </c>
      <c r="K2379" s="2"/>
      <c r="N2379" s="2"/>
      <c r="O2379" s="2"/>
      <c r="Q2379" s="2"/>
    </row>
    <row r="2380" spans="2:17" x14ac:dyDescent="0.2">
      <c r="E2380" s="2"/>
      <c r="F2380" s="2"/>
      <c r="K2380" s="2"/>
      <c r="N2380" s="2"/>
      <c r="O2380" s="2"/>
      <c r="Q2380" s="2"/>
    </row>
    <row r="2381" spans="2:17" x14ac:dyDescent="0.2">
      <c r="B2381">
        <v>11</v>
      </c>
      <c r="E2381" s="2" t="s">
        <v>0</v>
      </c>
      <c r="F2381" s="2" t="s">
        <v>2216</v>
      </c>
      <c r="K2381" s="2"/>
      <c r="N2381" s="2"/>
      <c r="O2381" s="2"/>
      <c r="Q2381" s="2"/>
    </row>
    <row r="2382" spans="2:17" x14ac:dyDescent="0.2">
      <c r="B2382" t="s">
        <v>2224</v>
      </c>
      <c r="E2382" s="2" t="s">
        <v>15</v>
      </c>
      <c r="F2382" s="2" t="s">
        <v>2220</v>
      </c>
      <c r="K2382" s="2"/>
      <c r="N2382" s="2"/>
      <c r="O2382" s="2"/>
      <c r="Q2382" s="2"/>
    </row>
    <row r="2383" spans="2:17" x14ac:dyDescent="0.2">
      <c r="E2383" s="2" t="s">
        <v>15</v>
      </c>
      <c r="F2383" s="2" t="s">
        <v>585</v>
      </c>
      <c r="K2383" s="2"/>
      <c r="N2383" s="2"/>
      <c r="O2383" s="2"/>
      <c r="Q2383" s="2"/>
    </row>
    <row r="2384" spans="2:17" x14ac:dyDescent="0.2">
      <c r="E2384" s="2" t="s">
        <v>18</v>
      </c>
      <c r="F2384" s="2" t="s">
        <v>1804</v>
      </c>
      <c r="K2384" s="2"/>
      <c r="N2384" s="2"/>
      <c r="O2384" s="2"/>
      <c r="Q2384" s="2"/>
    </row>
    <row r="2385" spans="2:17" x14ac:dyDescent="0.2">
      <c r="E2385" s="2"/>
      <c r="F2385" s="2"/>
      <c r="K2385" s="2"/>
      <c r="N2385" s="2"/>
      <c r="O2385" s="2"/>
      <c r="Q2385" s="2"/>
    </row>
    <row r="2386" spans="2:17" x14ac:dyDescent="0.2">
      <c r="B2386">
        <v>12</v>
      </c>
      <c r="E2386" s="2" t="s">
        <v>0</v>
      </c>
      <c r="F2386" s="2" t="s">
        <v>2235</v>
      </c>
      <c r="K2386" s="2"/>
      <c r="N2386" s="2"/>
      <c r="O2386" s="2"/>
      <c r="Q2386" s="2"/>
    </row>
    <row r="2387" spans="2:17" x14ac:dyDescent="0.2">
      <c r="B2387" t="s">
        <v>2225</v>
      </c>
      <c r="E2387" s="2" t="s">
        <v>15</v>
      </c>
      <c r="F2387" s="2" t="s">
        <v>2232</v>
      </c>
      <c r="K2387" s="2"/>
      <c r="N2387" s="2"/>
      <c r="O2387" s="2"/>
      <c r="Q2387" s="2"/>
    </row>
    <row r="2388" spans="2:17" x14ac:dyDescent="0.2">
      <c r="B2388" t="s">
        <v>2229</v>
      </c>
      <c r="E2388" s="2" t="s">
        <v>15</v>
      </c>
      <c r="F2388" s="2" t="s">
        <v>2233</v>
      </c>
      <c r="K2388" s="2"/>
      <c r="N2388" s="2"/>
      <c r="O2388" s="2"/>
      <c r="Q2388" s="2"/>
    </row>
    <row r="2389" spans="2:17" x14ac:dyDescent="0.2">
      <c r="E2389" s="2" t="s">
        <v>18</v>
      </c>
      <c r="F2389" s="2" t="s">
        <v>2234</v>
      </c>
      <c r="K2389" s="2"/>
      <c r="N2389" s="2"/>
      <c r="O2389" s="2"/>
      <c r="Q2389" s="2"/>
    </row>
    <row r="2390" spans="2:17" x14ac:dyDescent="0.2">
      <c r="E2390" s="2"/>
      <c r="F2390" s="2"/>
      <c r="K2390" s="2"/>
      <c r="N2390" s="2"/>
      <c r="O2390" s="2"/>
      <c r="Q2390" s="2"/>
    </row>
    <row r="2391" spans="2:17" x14ac:dyDescent="0.2">
      <c r="B2391">
        <v>13</v>
      </c>
      <c r="E2391" s="2" t="s">
        <v>0</v>
      </c>
      <c r="F2391" s="2" t="s">
        <v>2238</v>
      </c>
      <c r="K2391" s="2"/>
      <c r="N2391" s="2"/>
      <c r="O2391" s="2"/>
      <c r="Q2391" s="2"/>
    </row>
    <row r="2392" spans="2:17" x14ac:dyDescent="0.2">
      <c r="B2392" t="s">
        <v>1656</v>
      </c>
      <c r="E2392" s="2" t="s">
        <v>15</v>
      </c>
      <c r="F2392" s="2" t="s">
        <v>2227</v>
      </c>
      <c r="K2392" s="2"/>
      <c r="N2392" s="2"/>
      <c r="O2392" s="2"/>
      <c r="Q2392" s="2"/>
    </row>
    <row r="2393" spans="2:17" x14ac:dyDescent="0.2">
      <c r="B2393" t="s">
        <v>2226</v>
      </c>
      <c r="E2393" s="2" t="s">
        <v>15</v>
      </c>
      <c r="F2393" s="2" t="s">
        <v>2228</v>
      </c>
      <c r="K2393" s="2"/>
      <c r="N2393" s="2"/>
      <c r="O2393" s="2"/>
      <c r="Q2393" s="2"/>
    </row>
    <row r="2394" spans="2:17" x14ac:dyDescent="0.2">
      <c r="E2394" s="2" t="s">
        <v>18</v>
      </c>
      <c r="F2394" s="2" t="s">
        <v>2231</v>
      </c>
      <c r="K2394" s="2"/>
      <c r="N2394" s="2"/>
      <c r="O2394" s="2"/>
      <c r="Q2394" s="2"/>
    </row>
    <row r="2395" spans="2:17" x14ac:dyDescent="0.2">
      <c r="E2395" s="2"/>
      <c r="F2395" s="2"/>
      <c r="K2395" s="2"/>
      <c r="N2395" s="2"/>
      <c r="O2395" s="2"/>
      <c r="Q2395" s="2"/>
    </row>
    <row r="2396" spans="2:17" x14ac:dyDescent="0.2">
      <c r="B2396">
        <v>14</v>
      </c>
      <c r="E2396" s="2" t="s">
        <v>0</v>
      </c>
      <c r="F2396" s="2" t="s">
        <v>2236</v>
      </c>
      <c r="K2396" s="2"/>
      <c r="N2396" s="2"/>
      <c r="O2396" s="2"/>
      <c r="Q2396" s="2"/>
    </row>
    <row r="2397" spans="2:17" x14ac:dyDescent="0.2">
      <c r="B2397" t="s">
        <v>1655</v>
      </c>
      <c r="E2397" s="2" t="s">
        <v>15</v>
      </c>
      <c r="F2397" s="2" t="s">
        <v>2230</v>
      </c>
      <c r="K2397" s="2"/>
      <c r="N2397" s="2"/>
      <c r="O2397" s="2"/>
      <c r="Q2397" s="2"/>
    </row>
    <row r="2398" spans="2:17" x14ac:dyDescent="0.2">
      <c r="E2398" s="2" t="s">
        <v>15</v>
      </c>
      <c r="F2398" s="2" t="s">
        <v>2237</v>
      </c>
      <c r="K2398" s="2"/>
      <c r="N2398" s="2"/>
      <c r="O2398" s="2"/>
      <c r="Q2398" s="2"/>
    </row>
    <row r="2399" spans="2:17" x14ac:dyDescent="0.2">
      <c r="E2399" s="2" t="s">
        <v>18</v>
      </c>
      <c r="F2399" s="2" t="s">
        <v>2223</v>
      </c>
      <c r="K2399" s="2"/>
      <c r="N2399" s="2"/>
      <c r="O2399" s="2"/>
      <c r="Q2399" s="2"/>
    </row>
    <row r="2400" spans="2:17" x14ac:dyDescent="0.2">
      <c r="E2400" s="2"/>
      <c r="F2400" s="2"/>
      <c r="K2400" s="2"/>
      <c r="N2400" s="2"/>
      <c r="O2400" s="2"/>
      <c r="Q2400" s="2"/>
    </row>
    <row r="2401" spans="2:17" x14ac:dyDescent="0.2">
      <c r="B2401">
        <v>15</v>
      </c>
      <c r="E2401" s="2" t="s">
        <v>0</v>
      </c>
      <c r="F2401" s="2" t="s">
        <v>2222</v>
      </c>
      <c r="K2401" s="2"/>
      <c r="N2401" s="2"/>
      <c r="O2401" s="2"/>
      <c r="Q2401" s="2"/>
    </row>
    <row r="2402" spans="2:17" x14ac:dyDescent="0.2">
      <c r="B2402" t="s">
        <v>1449</v>
      </c>
      <c r="E2402" s="2" t="s">
        <v>15</v>
      </c>
      <c r="F2402" s="2" t="s">
        <v>2240</v>
      </c>
      <c r="K2402" s="2"/>
      <c r="N2402" s="2"/>
      <c r="O2402" s="2"/>
      <c r="Q2402" s="2"/>
    </row>
    <row r="2403" spans="2:17" x14ac:dyDescent="0.2">
      <c r="E2403" s="2" t="s">
        <v>15</v>
      </c>
      <c r="F2403" s="2" t="s">
        <v>2241</v>
      </c>
      <c r="K2403" s="2"/>
      <c r="N2403" s="2"/>
      <c r="O2403" s="2"/>
      <c r="Q2403" s="2"/>
    </row>
    <row r="2404" spans="2:17" x14ac:dyDescent="0.2">
      <c r="E2404" s="2" t="s">
        <v>18</v>
      </c>
      <c r="F2404" s="2" t="s">
        <v>2243</v>
      </c>
      <c r="K2404" s="2"/>
      <c r="N2404" s="2"/>
      <c r="O2404" s="2"/>
      <c r="Q2404" s="2"/>
    </row>
    <row r="2405" spans="2:17" x14ac:dyDescent="0.2">
      <c r="E2405" s="2"/>
      <c r="F2405" s="2"/>
      <c r="K2405" s="2"/>
      <c r="N2405" s="2"/>
      <c r="O2405" s="2"/>
      <c r="Q2405" s="2"/>
    </row>
    <row r="2406" spans="2:17" x14ac:dyDescent="0.2">
      <c r="B2406">
        <v>16</v>
      </c>
      <c r="E2406" s="2" t="s">
        <v>0</v>
      </c>
      <c r="F2406" s="2" t="s">
        <v>2244</v>
      </c>
      <c r="K2406" s="2"/>
      <c r="N2406" s="2"/>
      <c r="O2406" s="2"/>
      <c r="Q2406" s="2"/>
    </row>
    <row r="2407" spans="2:17" x14ac:dyDescent="0.2">
      <c r="E2407" s="2" t="s">
        <v>15</v>
      </c>
      <c r="F2407" s="2" t="s">
        <v>2245</v>
      </c>
      <c r="K2407" s="2"/>
      <c r="N2407" s="2"/>
      <c r="O2407" s="2"/>
      <c r="Q2407" s="2"/>
    </row>
    <row r="2408" spans="2:17" x14ac:dyDescent="0.2">
      <c r="E2408" s="2" t="s">
        <v>15</v>
      </c>
      <c r="F2408" s="2" t="s">
        <v>2246</v>
      </c>
      <c r="K2408" s="2"/>
      <c r="N2408" s="2"/>
      <c r="O2408" s="2"/>
      <c r="Q2408" s="2"/>
    </row>
    <row r="2409" spans="2:17" x14ac:dyDescent="0.2">
      <c r="E2409" s="2" t="s">
        <v>18</v>
      </c>
      <c r="F2409" s="2" t="s">
        <v>2264</v>
      </c>
      <c r="K2409" s="2"/>
      <c r="N2409" s="2"/>
      <c r="O2409" s="2"/>
      <c r="Q2409" s="2"/>
    </row>
    <row r="2410" spans="2:17" x14ac:dyDescent="0.2">
      <c r="E2410" s="2"/>
      <c r="F2410" s="2"/>
      <c r="K2410" s="2"/>
      <c r="N2410" s="2"/>
      <c r="O2410" s="2"/>
      <c r="Q2410" s="2"/>
    </row>
    <row r="2411" spans="2:17" x14ac:dyDescent="0.2">
      <c r="B2411">
        <v>17</v>
      </c>
      <c r="E2411" s="2" t="s">
        <v>21</v>
      </c>
      <c r="F2411" s="2" t="s">
        <v>2263</v>
      </c>
      <c r="K2411" s="2"/>
      <c r="N2411" s="2"/>
      <c r="O2411" s="2"/>
      <c r="Q2411" s="2"/>
    </row>
    <row r="2412" spans="2:17" x14ac:dyDescent="0.2">
      <c r="B2412" t="s">
        <v>1429</v>
      </c>
      <c r="E2412" s="2" t="s">
        <v>2</v>
      </c>
      <c r="F2412" s="2" t="s">
        <v>2258</v>
      </c>
      <c r="K2412" s="2"/>
      <c r="N2412" s="2"/>
      <c r="O2412" s="2"/>
      <c r="Q2412" s="2"/>
    </row>
    <row r="2413" spans="2:17" x14ac:dyDescent="0.2">
      <c r="E2413" s="2" t="s">
        <v>2</v>
      </c>
      <c r="F2413" s="2" t="s">
        <v>2258</v>
      </c>
      <c r="K2413" s="2"/>
      <c r="N2413" s="2"/>
      <c r="O2413" s="2"/>
      <c r="Q2413" s="2"/>
    </row>
    <row r="2414" spans="2:17" x14ac:dyDescent="0.2">
      <c r="E2414" s="2" t="s">
        <v>12</v>
      </c>
      <c r="F2414" s="2" t="s">
        <v>2262</v>
      </c>
      <c r="K2414" s="2"/>
      <c r="N2414" s="2"/>
      <c r="O2414" s="2"/>
      <c r="Q2414" s="2"/>
    </row>
    <row r="2415" spans="2:17" x14ac:dyDescent="0.2">
      <c r="E2415" s="2"/>
      <c r="F2415" s="2"/>
      <c r="K2415" s="2"/>
      <c r="N2415" s="2"/>
      <c r="O2415" s="2"/>
      <c r="Q2415" s="2"/>
    </row>
    <row r="2416" spans="2:17" x14ac:dyDescent="0.2">
      <c r="B2416">
        <v>18</v>
      </c>
      <c r="E2416" s="2" t="s">
        <v>21</v>
      </c>
      <c r="F2416" s="2" t="s">
        <v>2254</v>
      </c>
      <c r="K2416" s="2"/>
      <c r="N2416" s="2"/>
      <c r="O2416" s="2"/>
      <c r="Q2416" s="2"/>
    </row>
    <row r="2417" spans="2:17" x14ac:dyDescent="0.2">
      <c r="B2417" t="s">
        <v>1430</v>
      </c>
      <c r="E2417" s="2" t="s">
        <v>2</v>
      </c>
      <c r="F2417" s="2" t="s">
        <v>2255</v>
      </c>
      <c r="K2417" s="2"/>
      <c r="N2417" s="2"/>
      <c r="O2417" s="2"/>
      <c r="Q2417" s="2"/>
    </row>
    <row r="2418" spans="2:17" x14ac:dyDescent="0.2">
      <c r="E2418" s="2" t="s">
        <v>2</v>
      </c>
      <c r="F2418" s="2" t="s">
        <v>2257</v>
      </c>
      <c r="K2418" s="2"/>
      <c r="N2418" s="2"/>
      <c r="O2418" s="2"/>
      <c r="Q2418" s="2"/>
    </row>
    <row r="2419" spans="2:17" x14ac:dyDescent="0.2">
      <c r="E2419" s="2" t="s">
        <v>12</v>
      </c>
      <c r="F2419" s="2" t="s">
        <v>2253</v>
      </c>
      <c r="K2419" s="2"/>
      <c r="N2419" s="2"/>
      <c r="O2419" s="2"/>
      <c r="Q2419" s="2"/>
    </row>
    <row r="2420" spans="2:17" x14ac:dyDescent="0.2">
      <c r="E2420" s="2"/>
      <c r="F2420" s="2"/>
      <c r="K2420" s="2"/>
      <c r="N2420" s="2"/>
      <c r="O2420" s="2"/>
      <c r="Q2420" s="2"/>
    </row>
    <row r="2421" spans="2:17" x14ac:dyDescent="0.2">
      <c r="B2421">
        <v>19</v>
      </c>
      <c r="E2421" s="2" t="s">
        <v>21</v>
      </c>
      <c r="F2421" s="2" t="s">
        <v>2256</v>
      </c>
      <c r="K2421" s="2"/>
      <c r="N2421" s="2"/>
      <c r="O2421" s="2"/>
      <c r="Q2421" s="2"/>
    </row>
    <row r="2422" spans="2:17" x14ac:dyDescent="0.2">
      <c r="B2422" t="s">
        <v>1431</v>
      </c>
      <c r="E2422" s="2" t="s">
        <v>2</v>
      </c>
      <c r="F2422" s="2" t="s">
        <v>2252</v>
      </c>
      <c r="K2422" s="2"/>
      <c r="N2422" s="2"/>
      <c r="O2422" s="2" t="s">
        <v>2249</v>
      </c>
      <c r="Q2422" s="2"/>
    </row>
    <row r="2423" spans="2:17" x14ac:dyDescent="0.2">
      <c r="E2423" s="2" t="s">
        <v>2</v>
      </c>
      <c r="F2423" s="2" t="s">
        <v>2267</v>
      </c>
      <c r="K2423" s="2"/>
      <c r="N2423" s="2"/>
      <c r="O2423" s="2" t="s">
        <v>2250</v>
      </c>
      <c r="Q2423" s="2"/>
    </row>
    <row r="2424" spans="2:17" x14ac:dyDescent="0.2">
      <c r="E2424" s="2" t="s">
        <v>12</v>
      </c>
      <c r="F2424" s="2" t="s">
        <v>2266</v>
      </c>
      <c r="K2424" s="2"/>
      <c r="N2424" s="2"/>
      <c r="O2424" s="2" t="s">
        <v>2251</v>
      </c>
      <c r="Q2424" s="2"/>
    </row>
    <row r="2425" spans="2:17" x14ac:dyDescent="0.2">
      <c r="E2425" s="2"/>
      <c r="F2425" s="2"/>
      <c r="K2425" s="2"/>
      <c r="N2425" s="2"/>
      <c r="O2425" s="2"/>
      <c r="Q2425" s="2"/>
    </row>
    <row r="2426" spans="2:17" x14ac:dyDescent="0.2">
      <c r="B2426">
        <v>20</v>
      </c>
      <c r="E2426" s="2" t="s">
        <v>21</v>
      </c>
      <c r="F2426" s="2" t="s">
        <v>2268</v>
      </c>
      <c r="K2426" s="2"/>
      <c r="N2426" s="2"/>
      <c r="O2426" s="2"/>
      <c r="Q2426" s="2"/>
    </row>
    <row r="2427" spans="2:17" x14ac:dyDescent="0.2">
      <c r="E2427" s="2" t="s">
        <v>2</v>
      </c>
      <c r="F2427" s="2" t="s">
        <v>2269</v>
      </c>
      <c r="K2427" s="2"/>
      <c r="N2427" s="2"/>
      <c r="O2427" s="2"/>
      <c r="Q2427" s="2"/>
    </row>
    <row r="2428" spans="2:17" x14ac:dyDescent="0.2">
      <c r="E2428" s="2" t="s">
        <v>2</v>
      </c>
      <c r="F2428" s="2" t="s">
        <v>2270</v>
      </c>
      <c r="K2428" s="2"/>
      <c r="N2428" s="2"/>
      <c r="O2428" s="2"/>
      <c r="Q2428" s="2"/>
    </row>
    <row r="2429" spans="2:17" x14ac:dyDescent="0.2">
      <c r="E2429" s="2" t="s">
        <v>12</v>
      </c>
      <c r="F2429" s="2" t="s">
        <v>2265</v>
      </c>
      <c r="K2429" s="2"/>
      <c r="N2429" s="2"/>
      <c r="O2429" s="2"/>
      <c r="Q2429" s="2"/>
    </row>
    <row r="2430" spans="2:17" x14ac:dyDescent="0.2">
      <c r="E2430" s="2"/>
      <c r="F2430" s="2"/>
      <c r="K2430" s="2"/>
      <c r="N2430" s="2"/>
      <c r="O2430" s="2"/>
      <c r="Q2430" s="2"/>
    </row>
    <row r="2431" spans="2:17" x14ac:dyDescent="0.2">
      <c r="B2431">
        <v>21</v>
      </c>
      <c r="E2431" s="2" t="s">
        <v>21</v>
      </c>
      <c r="F2431" s="2" t="s">
        <v>2271</v>
      </c>
      <c r="K2431" s="2"/>
      <c r="N2431" s="2"/>
      <c r="O2431" s="2"/>
      <c r="Q2431" s="2"/>
    </row>
    <row r="2432" spans="2:17" x14ac:dyDescent="0.2">
      <c r="E2432" s="2" t="s">
        <v>2</v>
      </c>
      <c r="F2432" s="2" t="s">
        <v>2273</v>
      </c>
      <c r="K2432" s="2"/>
      <c r="N2432" s="2"/>
      <c r="O2432" s="2"/>
      <c r="Q2432" s="2"/>
    </row>
    <row r="2433" spans="2:17" x14ac:dyDescent="0.2">
      <c r="E2433" s="2" t="s">
        <v>2</v>
      </c>
      <c r="F2433" s="2" t="s">
        <v>2272</v>
      </c>
      <c r="K2433" s="2"/>
      <c r="N2433" s="2"/>
      <c r="O2433" s="2"/>
      <c r="Q2433" s="2"/>
    </row>
    <row r="2434" spans="2:17" x14ac:dyDescent="0.2">
      <c r="E2434" s="2" t="s">
        <v>12</v>
      </c>
      <c r="F2434" s="2" t="s">
        <v>1591</v>
      </c>
      <c r="K2434" s="2"/>
      <c r="N2434" s="2"/>
      <c r="O2434" s="2"/>
      <c r="Q2434" s="2"/>
    </row>
    <row r="2435" spans="2:17" x14ac:dyDescent="0.2">
      <c r="E2435" s="2"/>
      <c r="F2435" s="2"/>
      <c r="K2435" s="2"/>
      <c r="N2435" s="2"/>
      <c r="O2435" s="2"/>
      <c r="Q2435" s="2"/>
    </row>
    <row r="2436" spans="2:17" x14ac:dyDescent="0.2">
      <c r="B2436">
        <v>22</v>
      </c>
      <c r="E2436" s="2" t="s">
        <v>0</v>
      </c>
      <c r="F2436" s="2" t="s">
        <v>2275</v>
      </c>
      <c r="K2436" s="2"/>
      <c r="N2436" s="2"/>
      <c r="O2436" s="2" t="s">
        <v>2274</v>
      </c>
      <c r="Q2436" s="2"/>
    </row>
    <row r="2437" spans="2:17" x14ac:dyDescent="0.2">
      <c r="E2437" s="2" t="s">
        <v>15</v>
      </c>
      <c r="F2437" s="2" t="s">
        <v>611</v>
      </c>
      <c r="K2437" s="2"/>
      <c r="N2437" s="2"/>
      <c r="O2437" s="2"/>
      <c r="Q2437" s="2"/>
    </row>
    <row r="2438" spans="2:17" x14ac:dyDescent="0.2">
      <c r="E2438" s="2" t="s">
        <v>15</v>
      </c>
      <c r="F2438" s="2" t="s">
        <v>2276</v>
      </c>
      <c r="K2438" s="2"/>
      <c r="N2438" s="2"/>
      <c r="O2438" s="2"/>
      <c r="Q2438" s="2"/>
    </row>
    <row r="2439" spans="2:17" x14ac:dyDescent="0.2">
      <c r="E2439" s="2" t="s">
        <v>18</v>
      </c>
      <c r="F2439" s="2" t="s">
        <v>2279</v>
      </c>
      <c r="K2439" s="2"/>
      <c r="N2439" s="2"/>
      <c r="O2439" s="2"/>
      <c r="Q2439" s="2"/>
    </row>
    <row r="2440" spans="2:17" x14ac:dyDescent="0.2">
      <c r="E2440" s="2"/>
      <c r="F2440" s="2"/>
      <c r="K2440" s="2"/>
      <c r="N2440" s="2"/>
      <c r="O2440" s="2"/>
      <c r="Q2440" s="2"/>
    </row>
    <row r="2441" spans="2:17" x14ac:dyDescent="0.2">
      <c r="B2441">
        <v>23</v>
      </c>
      <c r="E2441" s="2" t="s">
        <v>0</v>
      </c>
      <c r="F2441" s="2" t="s">
        <v>2287</v>
      </c>
      <c r="K2441" s="2"/>
      <c r="N2441" s="2"/>
      <c r="O2441" s="2"/>
      <c r="Q2441" s="2"/>
    </row>
    <row r="2442" spans="2:17" x14ac:dyDescent="0.2">
      <c r="E2442" s="2" t="s">
        <v>15</v>
      </c>
      <c r="F2442" s="2" t="s">
        <v>2288</v>
      </c>
      <c r="K2442" s="2"/>
      <c r="N2442" s="2"/>
      <c r="O2442" s="2"/>
      <c r="Q2442" s="2"/>
    </row>
    <row r="2443" spans="2:17" x14ac:dyDescent="0.2">
      <c r="E2443" s="2" t="s">
        <v>15</v>
      </c>
      <c r="F2443" s="2" t="s">
        <v>2289</v>
      </c>
      <c r="K2443" s="2"/>
      <c r="N2443" s="2"/>
      <c r="O2443" s="2"/>
      <c r="Q2443" s="2"/>
    </row>
    <row r="2444" spans="2:17" x14ac:dyDescent="0.2">
      <c r="E2444" s="2" t="s">
        <v>18</v>
      </c>
      <c r="F2444" s="2" t="s">
        <v>2283</v>
      </c>
      <c r="K2444" s="2"/>
      <c r="N2444" s="2"/>
      <c r="O2444" s="2"/>
      <c r="Q2444" s="2"/>
    </row>
    <row r="2445" spans="2:17" x14ac:dyDescent="0.2">
      <c r="E2445" s="2"/>
      <c r="F2445" s="2"/>
      <c r="K2445" s="2"/>
      <c r="N2445" s="2"/>
      <c r="O2445" s="2"/>
      <c r="Q2445" s="2"/>
    </row>
    <row r="2446" spans="2:17" x14ac:dyDescent="0.2">
      <c r="B2446">
        <v>24</v>
      </c>
      <c r="E2446" s="2" t="s">
        <v>0</v>
      </c>
      <c r="F2446" s="2" t="s">
        <v>2284</v>
      </c>
      <c r="K2446" s="2"/>
      <c r="N2446" s="2"/>
      <c r="O2446" s="2"/>
      <c r="Q2446" s="2"/>
    </row>
    <row r="2447" spans="2:17" x14ac:dyDescent="0.2">
      <c r="B2447" t="s">
        <v>2282</v>
      </c>
      <c r="E2447" s="2" t="s">
        <v>15</v>
      </c>
      <c r="F2447" s="2" t="s">
        <v>2285</v>
      </c>
      <c r="K2447" s="2"/>
      <c r="N2447" s="2"/>
      <c r="O2447" s="2"/>
      <c r="Q2447" s="2"/>
    </row>
    <row r="2448" spans="2:17" x14ac:dyDescent="0.2">
      <c r="E2448" s="2" t="s">
        <v>15</v>
      </c>
      <c r="F2448" s="2" t="s">
        <v>2286</v>
      </c>
      <c r="K2448" s="2"/>
      <c r="N2448" s="2"/>
      <c r="O2448" s="2"/>
      <c r="Q2448" s="2"/>
    </row>
    <row r="2449" spans="2:17" x14ac:dyDescent="0.2">
      <c r="E2449" s="2" t="s">
        <v>18</v>
      </c>
      <c r="F2449" s="2" t="s">
        <v>2283</v>
      </c>
      <c r="K2449" s="2"/>
      <c r="N2449" s="2"/>
      <c r="O2449" s="2"/>
      <c r="Q2449" s="2"/>
    </row>
    <row r="2450" spans="2:17" x14ac:dyDescent="0.2">
      <c r="E2450" s="2"/>
      <c r="F2450" s="2"/>
      <c r="K2450" s="2"/>
      <c r="N2450" s="2"/>
      <c r="O2450" s="2"/>
      <c r="Q2450" s="2"/>
    </row>
    <row r="2451" spans="2:17" x14ac:dyDescent="0.2">
      <c r="B2451">
        <v>25</v>
      </c>
      <c r="E2451" s="2" t="s">
        <v>0</v>
      </c>
      <c r="F2451" s="2" t="s">
        <v>2293</v>
      </c>
      <c r="K2451" s="2"/>
      <c r="N2451" s="2"/>
      <c r="O2451" s="2"/>
      <c r="Q2451" s="2"/>
    </row>
    <row r="2452" spans="2:17" x14ac:dyDescent="0.2">
      <c r="B2452" t="s">
        <v>2224</v>
      </c>
      <c r="E2452" s="2" t="s">
        <v>15</v>
      </c>
      <c r="F2452" s="2" t="s">
        <v>2280</v>
      </c>
      <c r="K2452" s="2"/>
      <c r="N2452" s="2"/>
      <c r="O2452" s="2"/>
      <c r="Q2452" s="2"/>
    </row>
    <row r="2453" spans="2:17" x14ac:dyDescent="0.2">
      <c r="E2453" s="2" t="s">
        <v>15</v>
      </c>
      <c r="F2453" s="2" t="s">
        <v>2281</v>
      </c>
      <c r="K2453" s="2"/>
      <c r="N2453" s="2"/>
      <c r="O2453" s="2"/>
      <c r="Q2453" s="2"/>
    </row>
    <row r="2454" spans="2:17" x14ac:dyDescent="0.2">
      <c r="E2454" s="2" t="s">
        <v>18</v>
      </c>
      <c r="F2454" s="2" t="s">
        <v>2292</v>
      </c>
      <c r="K2454" s="2"/>
      <c r="N2454" s="2"/>
      <c r="O2454" s="2"/>
      <c r="Q2454" s="2"/>
    </row>
    <row r="2455" spans="2:17" x14ac:dyDescent="0.2">
      <c r="E2455" s="2"/>
      <c r="F2455" s="2"/>
      <c r="K2455" s="2"/>
      <c r="N2455" s="2"/>
      <c r="O2455" s="2"/>
      <c r="Q2455" s="2"/>
    </row>
    <row r="2456" spans="2:17" x14ac:dyDescent="0.2">
      <c r="B2456">
        <v>26</v>
      </c>
      <c r="E2456" s="2" t="s">
        <v>0</v>
      </c>
      <c r="F2456" s="2" t="s">
        <v>2290</v>
      </c>
      <c r="K2456" s="2"/>
      <c r="N2456" s="2"/>
      <c r="O2456" s="2"/>
      <c r="Q2456" s="2"/>
    </row>
    <row r="2457" spans="2:17" x14ac:dyDescent="0.2">
      <c r="E2457" s="2" t="s">
        <v>15</v>
      </c>
      <c r="F2457" s="2" t="s">
        <v>2291</v>
      </c>
      <c r="K2457" s="2"/>
      <c r="N2457" s="2"/>
      <c r="O2457" s="2"/>
      <c r="Q2457" s="2"/>
    </row>
    <row r="2458" spans="2:17" x14ac:dyDescent="0.2">
      <c r="E2458" s="2" t="s">
        <v>15</v>
      </c>
      <c r="F2458" s="2" t="s">
        <v>2294</v>
      </c>
      <c r="K2458" s="2"/>
      <c r="N2458" s="2"/>
      <c r="O2458" s="2"/>
      <c r="Q2458" s="2"/>
    </row>
    <row r="2459" spans="2:17" x14ac:dyDescent="0.2">
      <c r="E2459" s="2" t="s">
        <v>18</v>
      </c>
      <c r="F2459" s="2" t="s">
        <v>1804</v>
      </c>
      <c r="K2459" s="2"/>
      <c r="N2459" s="2"/>
      <c r="O2459" s="2"/>
      <c r="Q2459" s="2"/>
    </row>
    <row r="2460" spans="2:17" x14ac:dyDescent="0.2">
      <c r="E2460" s="2"/>
      <c r="F2460" s="2"/>
      <c r="K2460" s="2"/>
      <c r="N2460" s="2"/>
      <c r="O2460" s="2"/>
      <c r="Q2460" s="2"/>
    </row>
    <row r="2461" spans="2:17" x14ac:dyDescent="0.2">
      <c r="B2461">
        <v>27</v>
      </c>
      <c r="E2461" s="2" t="s">
        <v>0</v>
      </c>
      <c r="F2461" s="2" t="s">
        <v>2302</v>
      </c>
      <c r="K2461" s="2"/>
      <c r="N2461" s="2"/>
      <c r="O2461" s="2"/>
      <c r="Q2461" s="2"/>
    </row>
    <row r="2462" spans="2:17" x14ac:dyDescent="0.2">
      <c r="E2462" s="2" t="s">
        <v>15</v>
      </c>
      <c r="F2462" s="2" t="s">
        <v>2301</v>
      </c>
      <c r="K2462" s="2"/>
      <c r="N2462" s="2"/>
      <c r="O2462" s="2"/>
      <c r="Q2462" s="2"/>
    </row>
    <row r="2463" spans="2:17" x14ac:dyDescent="0.2">
      <c r="E2463" s="2" t="s">
        <v>15</v>
      </c>
      <c r="F2463" s="2" t="s">
        <v>2300</v>
      </c>
      <c r="K2463" s="2"/>
      <c r="N2463" s="2"/>
      <c r="O2463" s="2"/>
      <c r="Q2463" s="2"/>
    </row>
    <row r="2464" spans="2:17" x14ac:dyDescent="0.2">
      <c r="E2464" s="2" t="s">
        <v>18</v>
      </c>
      <c r="F2464" s="2" t="s">
        <v>2303</v>
      </c>
      <c r="K2464" s="2"/>
      <c r="N2464" s="2"/>
      <c r="O2464" s="2"/>
      <c r="Q2464" s="2"/>
    </row>
    <row r="2465" spans="2:17" x14ac:dyDescent="0.2">
      <c r="E2465" s="2"/>
      <c r="F2465" s="2"/>
      <c r="K2465" s="2"/>
      <c r="N2465" s="2"/>
      <c r="O2465" s="2"/>
      <c r="Q2465" s="2"/>
    </row>
    <row r="2466" spans="2:17" x14ac:dyDescent="0.2">
      <c r="B2466">
        <v>28</v>
      </c>
      <c r="C2466">
        <v>2</v>
      </c>
      <c r="E2466" s="2" t="s">
        <v>0</v>
      </c>
      <c r="F2466" s="2" t="s">
        <v>2299</v>
      </c>
      <c r="K2466" s="2"/>
      <c r="N2466" s="2" t="s">
        <v>2296</v>
      </c>
      <c r="O2466" s="2"/>
      <c r="Q2466" s="2"/>
    </row>
    <row r="2467" spans="2:17" x14ac:dyDescent="0.2">
      <c r="E2467" s="2" t="s">
        <v>15</v>
      </c>
      <c r="F2467" s="2" t="s">
        <v>2356</v>
      </c>
      <c r="K2467" s="2"/>
      <c r="N2467" s="2" t="s">
        <v>1517</v>
      </c>
      <c r="O2467" s="2"/>
      <c r="Q2467" s="2"/>
    </row>
    <row r="2468" spans="2:17" x14ac:dyDescent="0.2">
      <c r="E2468" s="2" t="s">
        <v>15</v>
      </c>
      <c r="F2468" s="2" t="s">
        <v>2357</v>
      </c>
      <c r="K2468" s="2"/>
      <c r="N2468" s="2" t="s">
        <v>2297</v>
      </c>
      <c r="O2468" s="2"/>
      <c r="Q2468" s="2"/>
    </row>
    <row r="2469" spans="2:17" x14ac:dyDescent="0.2">
      <c r="E2469" s="2" t="s">
        <v>18</v>
      </c>
      <c r="F2469" s="2" t="s">
        <v>2065</v>
      </c>
      <c r="K2469" s="2"/>
      <c r="N2469" s="2"/>
      <c r="O2469" s="2"/>
      <c r="Q2469" s="2"/>
    </row>
    <row r="2470" spans="2:17" x14ac:dyDescent="0.2">
      <c r="E2470" s="2"/>
      <c r="F2470" s="2"/>
      <c r="K2470" s="2"/>
      <c r="N2470" s="2" t="s">
        <v>2298</v>
      </c>
      <c r="O2470" s="2"/>
      <c r="Q2470" s="2"/>
    </row>
    <row r="2471" spans="2:17" x14ac:dyDescent="0.2">
      <c r="B2471">
        <v>1</v>
      </c>
      <c r="C2471">
        <v>3</v>
      </c>
      <c r="E2471" s="2" t="s">
        <v>21</v>
      </c>
      <c r="F2471" s="2" t="s">
        <v>2353</v>
      </c>
      <c r="K2471" s="2"/>
      <c r="N2471" s="2"/>
      <c r="O2471" s="2"/>
      <c r="Q2471" s="2"/>
    </row>
    <row r="2472" spans="2:17" x14ac:dyDescent="0.2">
      <c r="E2472" s="2" t="s">
        <v>2</v>
      </c>
      <c r="F2472" s="2" t="s">
        <v>2354</v>
      </c>
      <c r="K2472" s="2"/>
      <c r="N2472" s="2"/>
      <c r="O2472" s="2"/>
      <c r="Q2472" s="2"/>
    </row>
    <row r="2473" spans="2:17" x14ac:dyDescent="0.2">
      <c r="E2473" s="2" t="s">
        <v>2</v>
      </c>
      <c r="F2473" s="2" t="s">
        <v>2355</v>
      </c>
      <c r="K2473" s="2"/>
      <c r="N2473" s="2"/>
      <c r="O2473" s="2"/>
      <c r="Q2473" s="2"/>
    </row>
    <row r="2474" spans="2:17" x14ac:dyDescent="0.2">
      <c r="E2474" s="2" t="s">
        <v>12</v>
      </c>
      <c r="F2474" s="2" t="s">
        <v>1759</v>
      </c>
      <c r="K2474" s="2"/>
      <c r="N2474" s="2"/>
      <c r="O2474" s="2"/>
      <c r="Q2474" s="2"/>
    </row>
    <row r="2475" spans="2:17" x14ac:dyDescent="0.2">
      <c r="E2475" s="2"/>
      <c r="F2475" s="2"/>
      <c r="K2475" s="2"/>
      <c r="N2475" s="2"/>
      <c r="O2475" s="2"/>
      <c r="Q2475" s="2"/>
    </row>
    <row r="2476" spans="2:17" x14ac:dyDescent="0.2">
      <c r="B2476">
        <v>2</v>
      </c>
      <c r="E2476" s="2" t="s">
        <v>21</v>
      </c>
      <c r="F2476" s="2" t="s">
        <v>2360</v>
      </c>
      <c r="K2476" s="2"/>
      <c r="N2476" s="2"/>
      <c r="O2476" s="2"/>
      <c r="Q2476" s="2"/>
    </row>
    <row r="2477" spans="2:17" x14ac:dyDescent="0.2">
      <c r="E2477" s="2" t="s">
        <v>2</v>
      </c>
      <c r="F2477" s="2" t="s">
        <v>2363</v>
      </c>
      <c r="K2477" s="2"/>
      <c r="N2477" s="2"/>
      <c r="O2477" s="2"/>
      <c r="Q2477" s="2"/>
    </row>
    <row r="2478" spans="2:17" x14ac:dyDescent="0.2">
      <c r="E2478" s="2" t="s">
        <v>2</v>
      </c>
      <c r="F2478" s="2" t="s">
        <v>2361</v>
      </c>
      <c r="K2478" s="2"/>
      <c r="N2478" s="2"/>
      <c r="O2478" s="2"/>
      <c r="Q2478" s="2"/>
    </row>
    <row r="2479" spans="2:17" x14ac:dyDescent="0.2">
      <c r="E2479" s="2" t="s">
        <v>12</v>
      </c>
      <c r="F2479" s="2" t="s">
        <v>2362</v>
      </c>
      <c r="K2479" s="2"/>
      <c r="N2479" s="2"/>
      <c r="O2479" s="2"/>
      <c r="Q2479" s="2"/>
    </row>
    <row r="2480" spans="2:17" x14ac:dyDescent="0.2">
      <c r="E2480" s="2"/>
      <c r="F2480" s="2"/>
      <c r="K2480" s="2"/>
      <c r="N2480" s="2"/>
      <c r="O2480" s="2"/>
      <c r="Q2480" s="2"/>
    </row>
    <row r="2481" spans="2:17" x14ac:dyDescent="0.2">
      <c r="B2481">
        <v>3</v>
      </c>
      <c r="E2481" s="2" t="s">
        <v>21</v>
      </c>
      <c r="F2481" s="2" t="s">
        <v>2358</v>
      </c>
      <c r="K2481" s="2"/>
      <c r="N2481" s="2"/>
      <c r="O2481" s="2"/>
      <c r="Q2481" s="2"/>
    </row>
    <row r="2482" spans="2:17" x14ac:dyDescent="0.2">
      <c r="E2482" s="2" t="s">
        <v>2</v>
      </c>
      <c r="F2482" s="2" t="s">
        <v>2359</v>
      </c>
      <c r="K2482" s="2"/>
      <c r="N2482" s="2"/>
      <c r="O2482" s="2"/>
      <c r="Q2482" s="2"/>
    </row>
    <row r="2483" spans="2:17" x14ac:dyDescent="0.2">
      <c r="E2483" s="2" t="s">
        <v>2</v>
      </c>
      <c r="F2483" s="2" t="s">
        <v>2369</v>
      </c>
      <c r="K2483" s="2"/>
      <c r="N2483" s="2"/>
      <c r="O2483" s="2"/>
      <c r="Q2483" s="2"/>
    </row>
    <row r="2484" spans="2:17" x14ac:dyDescent="0.2">
      <c r="E2484" s="2" t="s">
        <v>12</v>
      </c>
      <c r="F2484" s="2" t="s">
        <v>2370</v>
      </c>
      <c r="K2484" s="2"/>
      <c r="N2484" s="2"/>
      <c r="O2484" s="2"/>
      <c r="Q2484" s="2"/>
    </row>
    <row r="2485" spans="2:17" x14ac:dyDescent="0.2">
      <c r="E2485" s="2"/>
      <c r="F2485" s="2"/>
      <c r="K2485" s="2"/>
      <c r="N2485" s="2"/>
      <c r="O2485" s="2"/>
      <c r="Q2485" s="2"/>
    </row>
    <row r="2486" spans="2:17" x14ac:dyDescent="0.2">
      <c r="B2486">
        <v>4</v>
      </c>
      <c r="E2486" s="2" t="s">
        <v>0</v>
      </c>
      <c r="F2486" s="2" t="s">
        <v>2365</v>
      </c>
      <c r="K2486" s="2"/>
      <c r="N2486" s="2"/>
      <c r="O2486" s="2"/>
      <c r="Q2486" s="2"/>
    </row>
    <row r="2487" spans="2:17" x14ac:dyDescent="0.2">
      <c r="E2487" s="2" t="s">
        <v>15</v>
      </c>
      <c r="F2487" s="2" t="s">
        <v>2367</v>
      </c>
      <c r="K2487" s="2"/>
      <c r="N2487" s="2"/>
      <c r="O2487" s="2"/>
      <c r="Q2487" s="2"/>
    </row>
    <row r="2488" spans="2:17" x14ac:dyDescent="0.2">
      <c r="E2488" s="2" t="s">
        <v>15</v>
      </c>
      <c r="F2488" s="2" t="s">
        <v>2368</v>
      </c>
      <c r="K2488" s="2"/>
      <c r="N2488" s="2"/>
      <c r="O2488" s="2"/>
      <c r="Q2488" s="2"/>
    </row>
    <row r="2489" spans="2:17" x14ac:dyDescent="0.2">
      <c r="E2489" s="2" t="s">
        <v>18</v>
      </c>
      <c r="F2489" s="2" t="s">
        <v>1575</v>
      </c>
      <c r="K2489" s="2"/>
      <c r="N2489" s="2"/>
      <c r="O2489" s="2"/>
      <c r="Q2489" s="2"/>
    </row>
    <row r="2490" spans="2:17" x14ac:dyDescent="0.2">
      <c r="E2490" s="2"/>
      <c r="F2490" s="2"/>
      <c r="K2490" s="2"/>
      <c r="N2490" s="2"/>
      <c r="O2490" s="2"/>
      <c r="Q2490" s="2"/>
    </row>
    <row r="2491" spans="2:17" x14ac:dyDescent="0.2">
      <c r="B2491">
        <v>5</v>
      </c>
      <c r="E2491" s="2" t="s">
        <v>0</v>
      </c>
      <c r="F2491" s="2" t="s">
        <v>2364</v>
      </c>
      <c r="K2491" s="2"/>
      <c r="N2491" s="2"/>
      <c r="O2491" s="2"/>
      <c r="Q2491" s="2"/>
    </row>
    <row r="2492" spans="2:17" x14ac:dyDescent="0.2">
      <c r="E2492" s="2" t="s">
        <v>15</v>
      </c>
      <c r="F2492" s="2" t="s">
        <v>2366</v>
      </c>
      <c r="K2492" s="2"/>
      <c r="N2492" s="2"/>
      <c r="O2492" s="2"/>
      <c r="Q2492" s="2"/>
    </row>
    <row r="2493" spans="2:17" x14ac:dyDescent="0.2">
      <c r="E2493" s="2" t="s">
        <v>15</v>
      </c>
      <c r="F2493" s="2" t="s">
        <v>1851</v>
      </c>
      <c r="K2493" s="2"/>
      <c r="N2493" s="2"/>
      <c r="O2493" s="2"/>
      <c r="Q2493" s="2"/>
    </row>
    <row r="2494" spans="2:17" x14ac:dyDescent="0.2">
      <c r="E2494" s="2" t="s">
        <v>18</v>
      </c>
      <c r="F2494" s="2" t="s">
        <v>2371</v>
      </c>
      <c r="K2494" s="2"/>
      <c r="N2494" s="2"/>
      <c r="O2494" s="2"/>
      <c r="Q2494" s="2"/>
    </row>
    <row r="2495" spans="2:17" x14ac:dyDescent="0.2">
      <c r="E2495" s="2"/>
      <c r="F2495" s="2"/>
      <c r="K2495" s="2"/>
      <c r="N2495" s="2"/>
      <c r="O2495" s="2"/>
      <c r="Q2495" s="2"/>
    </row>
    <row r="2496" spans="2:17" x14ac:dyDescent="0.2">
      <c r="B2496">
        <v>6</v>
      </c>
      <c r="E2496" s="2" t="s">
        <v>0</v>
      </c>
      <c r="F2496" s="2" t="s">
        <v>2374</v>
      </c>
      <c r="K2496" s="2"/>
      <c r="N2496" s="2"/>
      <c r="O2496" s="2"/>
      <c r="Q2496" s="2"/>
    </row>
    <row r="2497" spans="2:17" x14ac:dyDescent="0.2">
      <c r="E2497" s="2" t="s">
        <v>15</v>
      </c>
      <c r="F2497" s="2" t="s">
        <v>2373</v>
      </c>
      <c r="K2497" s="2"/>
      <c r="N2497" s="2"/>
      <c r="O2497" s="2"/>
      <c r="Q2497" s="2"/>
    </row>
    <row r="2498" spans="2:17" x14ac:dyDescent="0.2">
      <c r="E2498" s="2" t="s">
        <v>15</v>
      </c>
      <c r="F2498" s="2" t="s">
        <v>2372</v>
      </c>
      <c r="K2498" s="2"/>
      <c r="N2498" s="2"/>
      <c r="O2498" s="2"/>
      <c r="Q2498" s="2"/>
    </row>
    <row r="2499" spans="2:17" x14ac:dyDescent="0.2">
      <c r="E2499" s="2" t="s">
        <v>18</v>
      </c>
      <c r="F2499" s="2" t="s">
        <v>2277</v>
      </c>
      <c r="K2499" s="2"/>
      <c r="N2499" s="2"/>
      <c r="O2499" s="2"/>
      <c r="Q2499" s="2"/>
    </row>
    <row r="2500" spans="2:17" x14ac:dyDescent="0.2">
      <c r="E2500" s="2"/>
      <c r="F2500" s="2"/>
      <c r="K2500" s="2"/>
      <c r="N2500" s="2"/>
      <c r="O2500" s="2"/>
      <c r="Q2500" s="2"/>
    </row>
    <row r="2501" spans="2:17" x14ac:dyDescent="0.2">
      <c r="B2501">
        <v>7</v>
      </c>
      <c r="E2501" s="2" t="s">
        <v>0</v>
      </c>
      <c r="F2501" s="2" t="s">
        <v>2376</v>
      </c>
      <c r="K2501" s="2"/>
      <c r="N2501" s="2"/>
      <c r="O2501" s="2"/>
      <c r="Q2501" s="2"/>
    </row>
    <row r="2502" spans="2:17" x14ac:dyDescent="0.2">
      <c r="E2502" s="2" t="s">
        <v>15</v>
      </c>
      <c r="F2502" s="2" t="s">
        <v>2375</v>
      </c>
      <c r="K2502" s="2"/>
      <c r="N2502" s="2"/>
      <c r="O2502" s="2"/>
      <c r="Q2502" s="2"/>
    </row>
    <row r="2503" spans="2:17" x14ac:dyDescent="0.2">
      <c r="E2503" s="2" t="s">
        <v>15</v>
      </c>
      <c r="F2503" s="2" t="s">
        <v>2377</v>
      </c>
      <c r="K2503" s="2"/>
      <c r="N2503" s="2"/>
      <c r="O2503" s="2"/>
      <c r="Q2503" s="2"/>
    </row>
    <row r="2504" spans="2:17" x14ac:dyDescent="0.2">
      <c r="E2504" s="2" t="s">
        <v>18</v>
      </c>
      <c r="F2504" s="2" t="s">
        <v>2378</v>
      </c>
      <c r="K2504" s="2"/>
      <c r="N2504" s="2"/>
      <c r="O2504" s="2"/>
      <c r="Q2504" s="2"/>
    </row>
    <row r="2505" spans="2:17" x14ac:dyDescent="0.2">
      <c r="E2505" s="2"/>
      <c r="F2505" s="2"/>
      <c r="K2505" s="2"/>
      <c r="N2505" s="2"/>
      <c r="O2505" s="2"/>
      <c r="Q2505" s="2"/>
    </row>
    <row r="2506" spans="2:17" x14ac:dyDescent="0.2">
      <c r="B2506">
        <v>8</v>
      </c>
      <c r="E2506" s="2" t="s">
        <v>0</v>
      </c>
      <c r="F2506" s="2" t="s">
        <v>2381</v>
      </c>
      <c r="K2506" s="2"/>
      <c r="N2506" s="2"/>
      <c r="O2506" s="2" t="s">
        <v>2382</v>
      </c>
      <c r="Q2506" s="2"/>
    </row>
    <row r="2507" spans="2:17" x14ac:dyDescent="0.2">
      <c r="E2507" s="2" t="s">
        <v>15</v>
      </c>
      <c r="F2507" s="2" t="s">
        <v>2383</v>
      </c>
      <c r="K2507" s="2"/>
      <c r="N2507" s="2"/>
      <c r="O2507" s="2" t="s">
        <v>846</v>
      </c>
      <c r="Q2507" s="2"/>
    </row>
    <row r="2508" spans="2:17" x14ac:dyDescent="0.2">
      <c r="E2508" s="2" t="s">
        <v>15</v>
      </c>
      <c r="F2508" s="2" t="s">
        <v>2384</v>
      </c>
      <c r="K2508" s="2"/>
      <c r="N2508" s="2"/>
      <c r="O2508" s="2"/>
      <c r="Q2508" s="2"/>
    </row>
    <row r="2509" spans="2:17" x14ac:dyDescent="0.2">
      <c r="E2509" s="2" t="s">
        <v>18</v>
      </c>
      <c r="F2509" s="2" t="s">
        <v>2385</v>
      </c>
      <c r="K2509" s="2"/>
      <c r="N2509" s="2"/>
      <c r="O2509" s="2"/>
      <c r="Q2509" s="2"/>
    </row>
    <row r="2510" spans="2:17" x14ac:dyDescent="0.2">
      <c r="E2510" s="2"/>
      <c r="F2510" s="2"/>
      <c r="K2510" s="2"/>
      <c r="N2510" s="2"/>
      <c r="O2510" s="2"/>
      <c r="Q2510" s="2"/>
    </row>
    <row r="2511" spans="2:17" x14ac:dyDescent="0.2">
      <c r="B2511">
        <v>9</v>
      </c>
      <c r="E2511" s="2" t="s">
        <v>0</v>
      </c>
      <c r="F2511" s="2" t="s">
        <v>2386</v>
      </c>
      <c r="K2511" s="2"/>
      <c r="N2511" s="2"/>
      <c r="O2511" s="2"/>
      <c r="Q2511" s="2"/>
    </row>
    <row r="2512" spans="2:17" x14ac:dyDescent="0.2">
      <c r="E2512" s="2" t="s">
        <v>15</v>
      </c>
      <c r="F2512" s="2" t="s">
        <v>2389</v>
      </c>
      <c r="K2512" s="2"/>
      <c r="N2512" s="2"/>
      <c r="O2512" s="2"/>
      <c r="Q2512" s="2"/>
    </row>
    <row r="2513" spans="2:17" x14ac:dyDescent="0.2">
      <c r="E2513" s="2" t="s">
        <v>15</v>
      </c>
      <c r="F2513" s="2" t="s">
        <v>2388</v>
      </c>
      <c r="K2513" s="2"/>
      <c r="N2513" s="2"/>
      <c r="O2513" s="2"/>
      <c r="Q2513" s="2"/>
    </row>
    <row r="2514" spans="2:17" x14ac:dyDescent="0.2">
      <c r="E2514" s="2" t="s">
        <v>18</v>
      </c>
      <c r="F2514" s="2" t="s">
        <v>2387</v>
      </c>
      <c r="K2514" s="2"/>
      <c r="N2514" s="2"/>
      <c r="O2514" s="2"/>
      <c r="Q2514" s="2"/>
    </row>
    <row r="2515" spans="2:17" x14ac:dyDescent="0.2">
      <c r="E2515" s="2"/>
      <c r="F2515" s="2"/>
      <c r="K2515" s="2"/>
      <c r="N2515" s="2"/>
      <c r="O2515" s="2"/>
      <c r="Q2515" s="2"/>
    </row>
    <row r="2516" spans="2:17" x14ac:dyDescent="0.2">
      <c r="B2516">
        <v>10</v>
      </c>
      <c r="E2516" s="2" t="s">
        <v>0</v>
      </c>
      <c r="F2516" s="2" t="s">
        <v>2394</v>
      </c>
      <c r="K2516" s="2"/>
      <c r="N2516" s="2"/>
      <c r="O2516" s="2"/>
      <c r="Q2516" s="2"/>
    </row>
    <row r="2517" spans="2:17" x14ac:dyDescent="0.2">
      <c r="E2517" s="2" t="s">
        <v>15</v>
      </c>
      <c r="F2517" s="2" t="s">
        <v>2395</v>
      </c>
      <c r="K2517" s="2"/>
      <c r="N2517" s="2"/>
      <c r="O2517" s="2"/>
      <c r="Q2517" s="2"/>
    </row>
    <row r="2518" spans="2:17" x14ac:dyDescent="0.2">
      <c r="E2518" s="2" t="s">
        <v>15</v>
      </c>
      <c r="F2518" s="2" t="s">
        <v>2396</v>
      </c>
      <c r="K2518" s="2"/>
      <c r="N2518" s="2"/>
      <c r="O2518" s="2"/>
      <c r="Q2518" s="2"/>
    </row>
    <row r="2519" spans="2:17" x14ac:dyDescent="0.2">
      <c r="E2519" s="2" t="s">
        <v>12</v>
      </c>
      <c r="F2519" s="2" t="s">
        <v>2393</v>
      </c>
      <c r="K2519" s="2"/>
      <c r="N2519" s="2"/>
      <c r="O2519" s="2"/>
      <c r="Q2519" s="2"/>
    </row>
    <row r="2520" spans="2:17" x14ac:dyDescent="0.2">
      <c r="E2520" s="2"/>
      <c r="F2520" s="2"/>
      <c r="K2520" s="2"/>
      <c r="N2520" s="2"/>
      <c r="O2520" s="2"/>
      <c r="Q2520" s="2"/>
    </row>
    <row r="2521" spans="2:17" x14ac:dyDescent="0.2">
      <c r="B2521">
        <v>11</v>
      </c>
      <c r="E2521" s="2" t="s">
        <v>21</v>
      </c>
      <c r="F2521" s="2" t="s">
        <v>2390</v>
      </c>
      <c r="K2521" s="2"/>
      <c r="N2521" s="2"/>
      <c r="O2521" s="2"/>
      <c r="Q2521" s="2"/>
    </row>
    <row r="2522" spans="2:17" x14ac:dyDescent="0.2">
      <c r="E2522" s="2" t="s">
        <v>2</v>
      </c>
      <c r="F2522" s="2" t="s">
        <v>2391</v>
      </c>
      <c r="K2522" s="2"/>
      <c r="N2522" s="2"/>
      <c r="O2522" s="2" t="s">
        <v>837</v>
      </c>
      <c r="Q2522" s="2"/>
    </row>
    <row r="2523" spans="2:17" x14ac:dyDescent="0.2">
      <c r="E2523" s="2" t="s">
        <v>2</v>
      </c>
      <c r="F2523" s="2" t="s">
        <v>2392</v>
      </c>
      <c r="K2523" s="2"/>
      <c r="N2523" s="2"/>
      <c r="O2523" s="2"/>
      <c r="Q2523" s="2"/>
    </row>
    <row r="2524" spans="2:17" x14ac:dyDescent="0.2">
      <c r="E2524" s="2" t="s">
        <v>12</v>
      </c>
      <c r="F2524" s="2" t="s">
        <v>2397</v>
      </c>
      <c r="K2524" s="2"/>
      <c r="N2524" s="2"/>
      <c r="O2524" s="2"/>
      <c r="Q2524" s="2"/>
    </row>
    <row r="2525" spans="2:17" x14ac:dyDescent="0.2">
      <c r="E2525" s="2"/>
      <c r="F2525" s="2"/>
      <c r="K2525" s="2"/>
      <c r="N2525" s="2"/>
      <c r="O2525" s="2"/>
      <c r="Q2525" s="2"/>
    </row>
    <row r="2526" spans="2:17" x14ac:dyDescent="0.2">
      <c r="B2526">
        <v>12</v>
      </c>
      <c r="C2526">
        <v>2</v>
      </c>
      <c r="D2526">
        <v>13</v>
      </c>
      <c r="E2526" s="2" t="s">
        <v>0</v>
      </c>
      <c r="F2526" s="3" t="s">
        <v>2399</v>
      </c>
      <c r="K2526" s="2"/>
      <c r="N2526" s="2"/>
      <c r="O2526" s="2"/>
      <c r="Q2526" s="2"/>
    </row>
    <row r="2527" spans="2:17" x14ac:dyDescent="0.2">
      <c r="E2527" s="2" t="s">
        <v>15</v>
      </c>
      <c r="F2527" s="2" t="s">
        <v>2400</v>
      </c>
      <c r="K2527" s="2"/>
      <c r="N2527" s="2"/>
      <c r="O2527" s="2"/>
      <c r="Q2527" s="2"/>
    </row>
    <row r="2528" spans="2:17" x14ac:dyDescent="0.2">
      <c r="E2528" s="2" t="s">
        <v>15</v>
      </c>
      <c r="F2528" s="2" t="s">
        <v>1591</v>
      </c>
      <c r="K2528" s="2"/>
      <c r="N2528" s="2"/>
      <c r="O2528" s="2"/>
      <c r="Q2528" s="2"/>
    </row>
    <row r="2529" spans="2:17" x14ac:dyDescent="0.2">
      <c r="E2529" s="2" t="s">
        <v>18</v>
      </c>
      <c r="F2529" s="2" t="s">
        <v>2398</v>
      </c>
      <c r="K2529" s="2"/>
      <c r="N2529" s="2"/>
      <c r="O2529" s="2"/>
      <c r="Q2529" s="2"/>
    </row>
    <row r="2530" spans="2:17" x14ac:dyDescent="0.2">
      <c r="E2530" s="2"/>
      <c r="F2530" s="2"/>
      <c r="K2530" s="2"/>
      <c r="N2530" s="2"/>
      <c r="O2530" s="2"/>
      <c r="Q2530" s="2"/>
    </row>
    <row r="2531" spans="2:17" x14ac:dyDescent="0.2">
      <c r="B2531">
        <v>13</v>
      </c>
      <c r="E2531" s="2" t="s">
        <v>0</v>
      </c>
      <c r="F2531" s="2" t="s">
        <v>2405</v>
      </c>
      <c r="K2531" s="2"/>
      <c r="N2531" s="2"/>
      <c r="O2531" s="2"/>
      <c r="Q2531" s="2"/>
    </row>
    <row r="2532" spans="2:17" x14ac:dyDescent="0.2">
      <c r="E2532" s="2" t="s">
        <v>2</v>
      </c>
      <c r="F2532" s="2" t="s">
        <v>2436</v>
      </c>
      <c r="K2532" s="2"/>
      <c r="N2532" s="2"/>
      <c r="O2532" s="2"/>
      <c r="Q2532" s="2"/>
    </row>
    <row r="2533" spans="2:17" x14ac:dyDescent="0.2">
      <c r="E2533" s="2" t="s">
        <v>2</v>
      </c>
      <c r="F2533" s="2" t="s">
        <v>2404</v>
      </c>
      <c r="K2533" s="2"/>
      <c r="N2533" s="2"/>
      <c r="O2533" s="2"/>
      <c r="Q2533" s="2"/>
    </row>
    <row r="2534" spans="2:17" x14ac:dyDescent="0.2">
      <c r="E2534" s="2" t="s">
        <v>12</v>
      </c>
      <c r="F2534" s="2" t="s">
        <v>2065</v>
      </c>
      <c r="K2534" s="2"/>
      <c r="N2534" s="2"/>
      <c r="O2534" s="2"/>
      <c r="Q2534" s="2"/>
    </row>
    <row r="2535" spans="2:17" x14ac:dyDescent="0.2">
      <c r="E2535" s="2"/>
      <c r="F2535" s="2"/>
      <c r="K2535" s="2"/>
      <c r="N2535" s="2"/>
      <c r="O2535" s="2"/>
      <c r="Q2535" s="2"/>
    </row>
    <row r="2536" spans="2:17" x14ac:dyDescent="0.2">
      <c r="B2536">
        <v>14</v>
      </c>
      <c r="E2536" s="2" t="s">
        <v>21</v>
      </c>
      <c r="F2536" s="3" t="s">
        <v>2401</v>
      </c>
      <c r="K2536" s="2"/>
      <c r="N2536" s="2"/>
      <c r="O2536" s="2"/>
      <c r="Q2536" s="2"/>
    </row>
    <row r="2537" spans="2:17" x14ac:dyDescent="0.2">
      <c r="E2537" s="2" t="s">
        <v>2</v>
      </c>
      <c r="F2537" s="2" t="s">
        <v>2402</v>
      </c>
      <c r="K2537" s="2"/>
      <c r="N2537" s="2"/>
      <c r="O2537" s="2"/>
      <c r="Q2537" s="2"/>
    </row>
    <row r="2538" spans="2:17" x14ac:dyDescent="0.2">
      <c r="E2538" s="2" t="s">
        <v>2</v>
      </c>
      <c r="F2538" s="2" t="s">
        <v>2403</v>
      </c>
      <c r="K2538" s="2"/>
      <c r="N2538" s="2"/>
      <c r="O2538" s="2"/>
      <c r="Q2538" s="2"/>
    </row>
    <row r="2539" spans="2:17" x14ac:dyDescent="0.2">
      <c r="E2539" s="2" t="s">
        <v>12</v>
      </c>
      <c r="F2539" s="2" t="s">
        <v>2409</v>
      </c>
      <c r="K2539" s="2"/>
      <c r="N2539" s="2"/>
      <c r="O2539" s="2"/>
      <c r="Q2539" s="2"/>
    </row>
    <row r="2540" spans="2:17" x14ac:dyDescent="0.2">
      <c r="E2540" s="2"/>
      <c r="F2540" s="2"/>
      <c r="K2540" s="2"/>
      <c r="N2540" s="2"/>
      <c r="O2540" s="2"/>
      <c r="Q2540" s="2"/>
    </row>
    <row r="2541" spans="2:17" x14ac:dyDescent="0.2">
      <c r="B2541">
        <v>15</v>
      </c>
      <c r="E2541" s="2" t="s">
        <v>21</v>
      </c>
      <c r="F2541" s="3" t="s">
        <v>2406</v>
      </c>
      <c r="K2541" s="2"/>
      <c r="N2541" s="2"/>
      <c r="O2541" s="2"/>
      <c r="Q2541" s="2"/>
    </row>
    <row r="2542" spans="2:17" x14ac:dyDescent="0.2">
      <c r="E2542" s="2" t="s">
        <v>2</v>
      </c>
      <c r="F2542" s="2" t="s">
        <v>2407</v>
      </c>
      <c r="K2542" s="2"/>
      <c r="N2542" s="2"/>
      <c r="O2542" s="2"/>
      <c r="Q2542" s="2"/>
    </row>
    <row r="2543" spans="2:17" x14ac:dyDescent="0.2">
      <c r="E2543" s="2" t="s">
        <v>2</v>
      </c>
      <c r="F2543" s="2" t="s">
        <v>2408</v>
      </c>
      <c r="K2543" s="2"/>
      <c r="N2543" s="2"/>
      <c r="O2543" s="2"/>
      <c r="Q2543" s="2"/>
    </row>
    <row r="2544" spans="2:17" x14ac:dyDescent="0.2">
      <c r="E2544" s="2" t="s">
        <v>12</v>
      </c>
      <c r="F2544" s="2" t="s">
        <v>2440</v>
      </c>
      <c r="K2544" s="2"/>
      <c r="N2544" s="2"/>
      <c r="O2544" s="2"/>
      <c r="Q2544" s="2"/>
    </row>
    <row r="2545" spans="2:17" x14ac:dyDescent="0.2">
      <c r="E2545" s="2"/>
      <c r="F2545" s="2"/>
      <c r="K2545" s="2"/>
      <c r="N2545" s="2"/>
      <c r="O2545" s="2"/>
      <c r="Q2545" s="2"/>
    </row>
    <row r="2546" spans="2:17" x14ac:dyDescent="0.2">
      <c r="B2546">
        <v>16</v>
      </c>
      <c r="E2546" s="2" t="s">
        <v>21</v>
      </c>
      <c r="F2546" s="2" t="s">
        <v>2437</v>
      </c>
      <c r="K2546" s="2"/>
      <c r="N2546" s="2"/>
      <c r="O2546" s="2"/>
      <c r="Q2546" s="2"/>
    </row>
    <row r="2547" spans="2:17" x14ac:dyDescent="0.2">
      <c r="E2547" s="2" t="s">
        <v>2</v>
      </c>
      <c r="F2547" s="2" t="s">
        <v>2438</v>
      </c>
      <c r="K2547" s="2"/>
      <c r="N2547" s="2"/>
      <c r="O2547" s="2"/>
      <c r="Q2547" s="2"/>
    </row>
    <row r="2548" spans="2:17" x14ac:dyDescent="0.2">
      <c r="E2548" s="2" t="s">
        <v>2</v>
      </c>
      <c r="F2548" s="2" t="s">
        <v>2439</v>
      </c>
      <c r="K2548" s="2"/>
      <c r="N2548" s="2"/>
      <c r="O2548" s="2"/>
      <c r="Q2548" s="2"/>
    </row>
    <row r="2549" spans="2:17" x14ac:dyDescent="0.2">
      <c r="E2549" s="2" t="s">
        <v>12</v>
      </c>
      <c r="F2549" s="2" t="s">
        <v>2442</v>
      </c>
      <c r="K2549" s="2"/>
      <c r="N2549" s="2"/>
      <c r="O2549" s="2"/>
      <c r="Q2549" s="2"/>
    </row>
    <row r="2550" spans="2:17" x14ac:dyDescent="0.2">
      <c r="E2550" s="2"/>
      <c r="F2550" s="2"/>
      <c r="K2550" s="2"/>
      <c r="N2550" s="2"/>
      <c r="O2550" s="2"/>
      <c r="Q2550" s="2"/>
    </row>
    <row r="2551" spans="2:17" x14ac:dyDescent="0.2">
      <c r="B2551">
        <v>17</v>
      </c>
      <c r="E2551" s="2" t="s">
        <v>21</v>
      </c>
      <c r="F2551" s="2" t="s">
        <v>2449</v>
      </c>
      <c r="K2551" s="2"/>
      <c r="N2551" s="2"/>
      <c r="O2551" s="2"/>
      <c r="Q2551" s="2"/>
    </row>
    <row r="2552" spans="2:17" x14ac:dyDescent="0.2">
      <c r="E2552" s="2" t="s">
        <v>15</v>
      </c>
      <c r="F2552" s="2" t="s">
        <v>2450</v>
      </c>
      <c r="K2552" s="2"/>
      <c r="N2552" s="2"/>
      <c r="O2552" s="2"/>
      <c r="Q2552" s="2"/>
    </row>
    <row r="2553" spans="2:17" x14ac:dyDescent="0.2">
      <c r="E2553" s="2" t="s">
        <v>2</v>
      </c>
      <c r="F2553" s="2" t="s">
        <v>2447</v>
      </c>
      <c r="K2553" s="2"/>
      <c r="N2553" s="2"/>
      <c r="O2553" s="2"/>
      <c r="Q2553" s="2"/>
    </row>
    <row r="2554" spans="2:17" x14ac:dyDescent="0.2">
      <c r="E2554" s="2" t="s">
        <v>12</v>
      </c>
      <c r="F2554" s="2" t="s">
        <v>2448</v>
      </c>
      <c r="K2554" s="2"/>
      <c r="N2554" s="2"/>
      <c r="O2554" s="2"/>
      <c r="Q2554" s="2"/>
    </row>
    <row r="2555" spans="2:17" x14ac:dyDescent="0.2">
      <c r="E2555" s="2"/>
      <c r="F2555" s="2"/>
      <c r="K2555" s="2"/>
      <c r="N2555" s="2"/>
      <c r="O2555" s="2"/>
      <c r="Q2555" s="2"/>
    </row>
    <row r="2556" spans="2:17" x14ac:dyDescent="0.2">
      <c r="B2556">
        <v>18</v>
      </c>
      <c r="C2556">
        <v>3</v>
      </c>
      <c r="D2556">
        <v>13</v>
      </c>
      <c r="E2556" s="2" t="s">
        <v>21</v>
      </c>
      <c r="F2556" s="2" t="s">
        <v>2443</v>
      </c>
      <c r="K2556" s="2"/>
      <c r="N2556" s="2"/>
      <c r="O2556" s="2"/>
      <c r="Q2556" s="2"/>
    </row>
    <row r="2557" spans="2:17" x14ac:dyDescent="0.2">
      <c r="E2557" s="2" t="s">
        <v>2</v>
      </c>
      <c r="F2557" s="2" t="s">
        <v>2444</v>
      </c>
      <c r="K2557" s="2"/>
      <c r="N2557" s="2"/>
      <c r="O2557" s="2"/>
      <c r="Q2557" s="2"/>
    </row>
    <row r="2558" spans="2:17" x14ac:dyDescent="0.2">
      <c r="E2558" s="2" t="s">
        <v>2</v>
      </c>
      <c r="F2558" s="2" t="s">
        <v>2445</v>
      </c>
      <c r="K2558" s="2"/>
      <c r="N2558" s="2"/>
      <c r="O2558" s="2"/>
      <c r="Q2558" s="2"/>
    </row>
    <row r="2559" spans="2:17" x14ac:dyDescent="0.2">
      <c r="E2559" s="2" t="s">
        <v>12</v>
      </c>
      <c r="F2559" s="2" t="s">
        <v>2446</v>
      </c>
      <c r="K2559" s="2"/>
      <c r="N2559" s="2"/>
      <c r="O2559" s="2"/>
      <c r="Q2559" s="2"/>
    </row>
    <row r="2560" spans="2:17" x14ac:dyDescent="0.2">
      <c r="E2560" s="2"/>
      <c r="F2560" s="2"/>
      <c r="K2560" s="2"/>
      <c r="N2560" s="2"/>
      <c r="O2560" s="2"/>
      <c r="Q2560" s="2"/>
    </row>
    <row r="2561" spans="2:17" x14ac:dyDescent="0.2">
      <c r="B2561">
        <v>19</v>
      </c>
      <c r="E2561" s="2" t="s">
        <v>21</v>
      </c>
      <c r="F2561" s="2" t="s">
        <v>2456</v>
      </c>
      <c r="K2561" s="2"/>
      <c r="N2561" s="2"/>
      <c r="O2561" s="2"/>
      <c r="Q2561" s="2"/>
    </row>
    <row r="2562" spans="2:17" x14ac:dyDescent="0.2">
      <c r="E2562" s="2" t="s">
        <v>2</v>
      </c>
      <c r="F2562" s="2" t="s">
        <v>2452</v>
      </c>
      <c r="K2562" s="2"/>
      <c r="L2562" t="s">
        <v>2451</v>
      </c>
      <c r="N2562" s="2"/>
      <c r="O2562" s="2"/>
      <c r="Q2562" s="2"/>
    </row>
    <row r="2563" spans="2:17" x14ac:dyDescent="0.2">
      <c r="E2563" s="2" t="s">
        <v>2</v>
      </c>
      <c r="F2563" s="2" t="s">
        <v>2453</v>
      </c>
      <c r="K2563" s="2"/>
      <c r="N2563" s="2"/>
      <c r="O2563" s="2"/>
      <c r="Q2563" s="2"/>
    </row>
    <row r="2564" spans="2:17" x14ac:dyDescent="0.2">
      <c r="E2564" s="2" t="s">
        <v>12</v>
      </c>
      <c r="F2564" s="2" t="s">
        <v>2454</v>
      </c>
      <c r="K2564" s="2"/>
      <c r="N2564" s="2"/>
      <c r="O2564" s="2"/>
      <c r="Q2564" s="2"/>
    </row>
    <row r="2565" spans="2:17" x14ac:dyDescent="0.2">
      <c r="E2565" s="2"/>
      <c r="F2565" s="2"/>
      <c r="K2565" s="2"/>
      <c r="N2565" s="2"/>
      <c r="O2565" s="2"/>
      <c r="Q2565" s="2"/>
    </row>
    <row r="2566" spans="2:17" x14ac:dyDescent="0.2">
      <c r="B2566">
        <v>20</v>
      </c>
      <c r="E2566" s="2" t="s">
        <v>21</v>
      </c>
      <c r="F2566" s="2" t="s">
        <v>2461</v>
      </c>
      <c r="K2566" s="2"/>
      <c r="N2566" s="2"/>
      <c r="O2566" s="2"/>
      <c r="Q2566" s="2"/>
    </row>
    <row r="2567" spans="2:17" x14ac:dyDescent="0.2">
      <c r="B2567" t="s">
        <v>878</v>
      </c>
      <c r="E2567" s="2" t="s">
        <v>2</v>
      </c>
      <c r="F2567" s="2" t="s">
        <v>2462</v>
      </c>
      <c r="K2567" s="2"/>
      <c r="N2567" s="2"/>
      <c r="O2567" s="2"/>
      <c r="Q2567" s="2"/>
    </row>
    <row r="2568" spans="2:17" x14ac:dyDescent="0.2">
      <c r="E2568" s="2" t="s">
        <v>2</v>
      </c>
      <c r="F2568" s="2" t="s">
        <v>2460</v>
      </c>
      <c r="K2568" s="2"/>
      <c r="N2568" s="2"/>
      <c r="O2568" s="2"/>
      <c r="Q2568" s="2"/>
    </row>
    <row r="2569" spans="2:17" x14ac:dyDescent="0.2">
      <c r="E2569" s="2" t="s">
        <v>12</v>
      </c>
      <c r="F2569" s="2" t="s">
        <v>2463</v>
      </c>
      <c r="K2569" s="2"/>
      <c r="N2569" s="2"/>
      <c r="O2569" s="2"/>
      <c r="Q2569" s="2"/>
    </row>
    <row r="2570" spans="2:17" x14ac:dyDescent="0.2">
      <c r="E2570" s="2"/>
      <c r="F2570" s="2"/>
      <c r="K2570" s="2"/>
      <c r="N2570" s="2"/>
      <c r="O2570" s="2"/>
      <c r="Q2570" s="2"/>
    </row>
    <row r="2571" spans="2:17" x14ac:dyDescent="0.2">
      <c r="B2571">
        <v>21</v>
      </c>
      <c r="E2571" s="2" t="s">
        <v>21</v>
      </c>
      <c r="F2571" s="2" t="s">
        <v>2458</v>
      </c>
      <c r="K2571" s="2"/>
      <c r="N2571" s="2"/>
      <c r="O2571" s="2"/>
      <c r="Q2571" s="2"/>
    </row>
    <row r="2572" spans="2:17" x14ac:dyDescent="0.2">
      <c r="B2572" t="s">
        <v>1427</v>
      </c>
      <c r="E2572" s="2" t="s">
        <v>2</v>
      </c>
      <c r="F2572" s="3" t="s">
        <v>2470</v>
      </c>
      <c r="K2572" s="2"/>
      <c r="N2572" s="2"/>
      <c r="O2572" s="2"/>
      <c r="Q2572" s="2"/>
    </row>
    <row r="2573" spans="2:17" x14ac:dyDescent="0.2">
      <c r="E2573" s="2" t="s">
        <v>2</v>
      </c>
      <c r="F2573" s="2" t="s">
        <v>2459</v>
      </c>
      <c r="K2573" s="2"/>
      <c r="N2573" s="2"/>
      <c r="O2573" s="2"/>
      <c r="Q2573" s="2"/>
    </row>
    <row r="2574" spans="2:17" x14ac:dyDescent="0.2">
      <c r="E2574" s="2" t="s">
        <v>12</v>
      </c>
      <c r="F2574" s="2" t="s">
        <v>2464</v>
      </c>
      <c r="K2574" s="2"/>
      <c r="N2574" s="2"/>
      <c r="O2574" s="2"/>
      <c r="Q2574" s="2"/>
    </row>
    <row r="2575" spans="2:17" x14ac:dyDescent="0.2">
      <c r="E2575" s="2"/>
      <c r="F2575" s="2"/>
      <c r="K2575" s="2"/>
      <c r="N2575" s="2"/>
      <c r="O2575" s="2"/>
      <c r="Q2575" s="2"/>
    </row>
    <row r="2576" spans="2:17" x14ac:dyDescent="0.2">
      <c r="B2576">
        <v>22</v>
      </c>
      <c r="E2576" s="2" t="s">
        <v>21</v>
      </c>
      <c r="F2576" s="2" t="s">
        <v>2457</v>
      </c>
      <c r="K2576" s="2"/>
      <c r="N2576" s="2"/>
      <c r="O2576" s="2"/>
      <c r="Q2576" s="2"/>
    </row>
    <row r="2577" spans="2:17" x14ac:dyDescent="0.2">
      <c r="B2577" t="s">
        <v>2455</v>
      </c>
      <c r="E2577" s="2" t="s">
        <v>2</v>
      </c>
      <c r="F2577" s="14" t="s">
        <v>2469</v>
      </c>
      <c r="K2577" s="2"/>
      <c r="N2577" s="2"/>
      <c r="O2577" s="2"/>
      <c r="Q2577" s="2"/>
    </row>
    <row r="2578" spans="2:17" x14ac:dyDescent="0.2">
      <c r="E2578" s="2" t="s">
        <v>2</v>
      </c>
      <c r="F2578" s="2" t="s">
        <v>2467</v>
      </c>
      <c r="K2578" s="2"/>
      <c r="N2578" s="2"/>
      <c r="O2578" s="2"/>
      <c r="Q2578" s="2"/>
    </row>
    <row r="2579" spans="2:17" x14ac:dyDescent="0.2">
      <c r="E2579" s="2" t="s">
        <v>12</v>
      </c>
      <c r="F2579" s="2" t="s">
        <v>2468</v>
      </c>
      <c r="K2579" s="2"/>
      <c r="N2579" s="2"/>
      <c r="O2579" s="2"/>
      <c r="Q2579" s="2"/>
    </row>
    <row r="2580" spans="2:17" x14ac:dyDescent="0.2">
      <c r="E2580" s="2"/>
      <c r="F2580" s="2"/>
      <c r="K2580" s="2"/>
      <c r="N2580" s="2"/>
      <c r="O2580" s="2"/>
      <c r="Q2580" s="2"/>
    </row>
    <row r="2581" spans="2:17" x14ac:dyDescent="0.2">
      <c r="B2581">
        <v>23</v>
      </c>
      <c r="E2581" s="2" t="s">
        <v>21</v>
      </c>
      <c r="F2581" s="2" t="s">
        <v>2465</v>
      </c>
      <c r="K2581" s="2"/>
      <c r="N2581" s="2"/>
      <c r="O2581" s="2"/>
      <c r="Q2581" s="2"/>
    </row>
    <row r="2582" spans="2:17" x14ac:dyDescent="0.2">
      <c r="E2582" s="2" t="s">
        <v>2</v>
      </c>
      <c r="F2582" s="3" t="s">
        <v>2466</v>
      </c>
      <c r="K2582" s="2"/>
      <c r="N2582" s="2"/>
      <c r="O2582" s="2"/>
      <c r="Q2582" s="2"/>
    </row>
    <row r="2583" spans="2:17" x14ac:dyDescent="0.2">
      <c r="E2583" s="2" t="s">
        <v>2</v>
      </c>
      <c r="F2583" s="2" t="s">
        <v>611</v>
      </c>
      <c r="K2583" s="2"/>
      <c r="N2583" s="2"/>
      <c r="O2583" s="2"/>
      <c r="Q2583" s="2"/>
    </row>
    <row r="2584" spans="2:17" x14ac:dyDescent="0.2">
      <c r="E2584" s="2" t="s">
        <v>12</v>
      </c>
      <c r="F2584" s="2" t="s">
        <v>2471</v>
      </c>
      <c r="K2584" s="2"/>
      <c r="M2584" t="s">
        <v>2472</v>
      </c>
      <c r="N2584" s="2"/>
      <c r="O2584" s="2"/>
      <c r="Q2584" s="2"/>
    </row>
    <row r="2585" spans="2:17" x14ac:dyDescent="0.2">
      <c r="E2585" s="2"/>
      <c r="F2585" s="2"/>
      <c r="K2585" s="2"/>
      <c r="N2585" s="2"/>
      <c r="O2585" s="2"/>
      <c r="Q2585" s="2"/>
    </row>
    <row r="2586" spans="2:17" x14ac:dyDescent="0.2">
      <c r="B2586">
        <v>24</v>
      </c>
      <c r="E2586" s="2" t="s">
        <v>21</v>
      </c>
      <c r="F2586" s="2" t="s">
        <v>2475</v>
      </c>
      <c r="K2586" s="2"/>
      <c r="N2586" s="2"/>
      <c r="O2586" s="2"/>
      <c r="Q2586" s="2"/>
    </row>
    <row r="2587" spans="2:17" x14ac:dyDescent="0.2">
      <c r="E2587" s="2" t="s">
        <v>21</v>
      </c>
      <c r="F2587" s="2" t="s">
        <v>298</v>
      </c>
      <c r="K2587" s="2"/>
      <c r="N2587" s="2"/>
      <c r="O2587" s="2"/>
      <c r="Q2587" s="2"/>
    </row>
    <row r="2588" spans="2:17" x14ac:dyDescent="0.2">
      <c r="E2588" s="2" t="s">
        <v>2</v>
      </c>
      <c r="F2588" s="2" t="s">
        <v>2473</v>
      </c>
      <c r="K2588" s="2"/>
      <c r="N2588" s="2"/>
      <c r="O2588" s="2"/>
      <c r="Q2588" s="2"/>
    </row>
    <row r="2589" spans="2:17" x14ac:dyDescent="0.2">
      <c r="E2589" s="2" t="s">
        <v>2</v>
      </c>
      <c r="F2589" s="2" t="s">
        <v>2474</v>
      </c>
      <c r="K2589" s="2"/>
      <c r="N2589" s="2"/>
      <c r="O2589" s="2"/>
      <c r="Q2589" s="2"/>
    </row>
    <row r="2590" spans="2:17" x14ac:dyDescent="0.2">
      <c r="E2590" s="2" t="s">
        <v>12</v>
      </c>
      <c r="F2590" s="2" t="s">
        <v>2476</v>
      </c>
      <c r="K2590" s="2"/>
      <c r="N2590" s="2"/>
      <c r="O2590" s="2"/>
      <c r="Q2590" s="2"/>
    </row>
    <row r="2591" spans="2:17" x14ac:dyDescent="0.2">
      <c r="E2591" s="2"/>
      <c r="F2591" s="2"/>
      <c r="K2591" s="2"/>
      <c r="N2591" s="2"/>
      <c r="O2591" s="2"/>
      <c r="Q2591" s="2"/>
    </row>
    <row r="2592" spans="2:17" x14ac:dyDescent="0.2">
      <c r="B2592">
        <v>25</v>
      </c>
      <c r="E2592" s="2" t="s">
        <v>21</v>
      </c>
      <c r="F2592" s="2" t="s">
        <v>2477</v>
      </c>
      <c r="K2592" s="2"/>
      <c r="N2592" s="2"/>
      <c r="O2592" s="2"/>
      <c r="Q2592" s="2"/>
    </row>
    <row r="2593" spans="2:17" x14ac:dyDescent="0.2">
      <c r="E2593" s="2" t="s">
        <v>2</v>
      </c>
      <c r="F2593" s="2" t="s">
        <v>2478</v>
      </c>
      <c r="K2593" s="2"/>
      <c r="N2593" s="2"/>
      <c r="O2593" s="2"/>
      <c r="Q2593" s="2"/>
    </row>
    <row r="2594" spans="2:17" x14ac:dyDescent="0.2">
      <c r="E2594" s="2" t="s">
        <v>2</v>
      </c>
      <c r="F2594" s="2" t="s">
        <v>2479</v>
      </c>
      <c r="K2594" s="2"/>
      <c r="N2594" s="2"/>
      <c r="O2594" s="2"/>
      <c r="Q2594" s="2"/>
    </row>
    <row r="2595" spans="2:17" x14ac:dyDescent="0.2">
      <c r="E2595" s="2" t="s">
        <v>12</v>
      </c>
      <c r="F2595" s="2" t="s">
        <v>2481</v>
      </c>
      <c r="K2595" s="2"/>
      <c r="N2595" s="2"/>
      <c r="O2595" s="2"/>
      <c r="Q2595" s="2"/>
    </row>
    <row r="2596" spans="2:17" x14ac:dyDescent="0.2">
      <c r="E2596" s="2"/>
      <c r="F2596" s="2"/>
      <c r="K2596" s="2"/>
      <c r="N2596" s="2"/>
      <c r="O2596" s="2"/>
      <c r="Q2596" s="2"/>
    </row>
    <row r="2597" spans="2:17" x14ac:dyDescent="0.2">
      <c r="B2597">
        <v>26</v>
      </c>
      <c r="E2597" s="2" t="s">
        <v>21</v>
      </c>
      <c r="F2597" s="2" t="s">
        <v>2480</v>
      </c>
      <c r="K2597" s="2"/>
      <c r="N2597" s="2"/>
      <c r="O2597" s="2"/>
      <c r="Q2597" s="2"/>
    </row>
    <row r="2598" spans="2:17" x14ac:dyDescent="0.2">
      <c r="E2598" s="2" t="s">
        <v>2</v>
      </c>
      <c r="F2598" s="2" t="s">
        <v>2482</v>
      </c>
      <c r="K2598" s="2"/>
      <c r="N2598" s="2"/>
      <c r="O2598" s="2"/>
      <c r="Q2598" s="2"/>
    </row>
    <row r="2599" spans="2:17" x14ac:dyDescent="0.2">
      <c r="E2599" s="2" t="s">
        <v>2</v>
      </c>
      <c r="F2599" s="2" t="s">
        <v>2483</v>
      </c>
      <c r="K2599" s="2"/>
      <c r="N2599" s="2" t="s">
        <v>2485</v>
      </c>
      <c r="O2599" s="2"/>
      <c r="Q2599" s="2"/>
    </row>
    <row r="2600" spans="2:17" x14ac:dyDescent="0.2">
      <c r="E2600" s="2" t="s">
        <v>12</v>
      </c>
      <c r="F2600" s="2" t="s">
        <v>2488</v>
      </c>
      <c r="K2600" s="2"/>
      <c r="N2600" s="2" t="s">
        <v>2484</v>
      </c>
      <c r="O2600" s="2"/>
      <c r="Q2600" s="2"/>
    </row>
    <row r="2601" spans="2:17" x14ac:dyDescent="0.2">
      <c r="E2601" s="2"/>
      <c r="F2601" s="2"/>
      <c r="K2601" s="2"/>
      <c r="N2601" s="2"/>
      <c r="O2601" s="2"/>
      <c r="Q2601" s="2"/>
    </row>
    <row r="2602" spans="2:17" x14ac:dyDescent="0.2">
      <c r="B2602">
        <v>27</v>
      </c>
      <c r="E2602" s="2" t="s">
        <v>21</v>
      </c>
      <c r="F2602" s="2" t="s">
        <v>2486</v>
      </c>
      <c r="K2602" s="2"/>
      <c r="N2602" s="2"/>
      <c r="O2602" s="2"/>
      <c r="Q2602" s="2"/>
    </row>
    <row r="2603" spans="2:17" x14ac:dyDescent="0.2">
      <c r="E2603" s="2" t="s">
        <v>2</v>
      </c>
      <c r="F2603" s="2" t="s">
        <v>2489</v>
      </c>
      <c r="K2603" s="2"/>
      <c r="N2603" s="2"/>
      <c r="O2603" s="2"/>
      <c r="Q2603" s="2"/>
    </row>
    <row r="2604" spans="2:17" x14ac:dyDescent="0.2">
      <c r="E2604" s="2" t="s">
        <v>2</v>
      </c>
      <c r="F2604" s="2" t="s">
        <v>2487</v>
      </c>
      <c r="K2604" s="2"/>
      <c r="N2604" s="2"/>
      <c r="O2604" s="2"/>
      <c r="Q2604" s="2"/>
    </row>
    <row r="2605" spans="2:17" x14ac:dyDescent="0.2">
      <c r="E2605" s="2" t="s">
        <v>12</v>
      </c>
      <c r="F2605" s="2" t="s">
        <v>2493</v>
      </c>
      <c r="K2605" s="2"/>
      <c r="N2605" s="2"/>
      <c r="O2605" s="2"/>
      <c r="Q2605" s="2"/>
    </row>
    <row r="2606" spans="2:17" x14ac:dyDescent="0.2">
      <c r="E2606" s="2"/>
      <c r="F2606" s="2"/>
      <c r="K2606" s="2"/>
      <c r="N2606" s="2"/>
      <c r="O2606" s="2"/>
      <c r="Q2606" s="2"/>
    </row>
    <row r="2607" spans="2:17" x14ac:dyDescent="0.2">
      <c r="B2607">
        <v>28</v>
      </c>
      <c r="E2607" s="2" t="s">
        <v>21</v>
      </c>
      <c r="F2607" s="2" t="s">
        <v>2494</v>
      </c>
      <c r="K2607" s="2"/>
      <c r="N2607" s="2"/>
      <c r="O2607" s="2"/>
      <c r="Q2607" s="2"/>
    </row>
    <row r="2608" spans="2:17" x14ac:dyDescent="0.2">
      <c r="E2608" s="2" t="s">
        <v>2</v>
      </c>
      <c r="F2608" s="2" t="s">
        <v>2491</v>
      </c>
      <c r="K2608" s="2"/>
      <c r="N2608" s="2"/>
      <c r="O2608" s="2"/>
      <c r="Q2608" s="2"/>
    </row>
    <row r="2609" spans="2:17" x14ac:dyDescent="0.2">
      <c r="E2609" s="2" t="s">
        <v>2</v>
      </c>
      <c r="F2609" s="2" t="s">
        <v>2492</v>
      </c>
      <c r="K2609" s="2"/>
      <c r="N2609" s="2"/>
      <c r="O2609" s="2"/>
      <c r="Q2609" s="2"/>
    </row>
    <row r="2610" spans="2:17" x14ac:dyDescent="0.2">
      <c r="E2610" s="2" t="s">
        <v>12</v>
      </c>
      <c r="F2610" s="2" t="s">
        <v>2493</v>
      </c>
      <c r="K2610" s="2"/>
      <c r="N2610" s="2"/>
      <c r="O2610" s="2"/>
      <c r="Q2610" s="2"/>
    </row>
    <row r="2611" spans="2:17" x14ac:dyDescent="0.2">
      <c r="E2611" s="2"/>
      <c r="F2611" s="2"/>
      <c r="K2611" s="2"/>
      <c r="N2611" s="2"/>
      <c r="O2611" s="2"/>
      <c r="Q2611" s="2"/>
    </row>
    <row r="2612" spans="2:17" x14ac:dyDescent="0.2">
      <c r="B2612">
        <v>29</v>
      </c>
      <c r="E2612" s="2" t="s">
        <v>21</v>
      </c>
      <c r="F2612" s="2" t="s">
        <v>2490</v>
      </c>
      <c r="K2612" s="2"/>
      <c r="N2612" s="2"/>
      <c r="O2612" s="2"/>
      <c r="Q2612" s="2"/>
    </row>
    <row r="2613" spans="2:17" x14ac:dyDescent="0.2">
      <c r="E2613" s="2" t="s">
        <v>2</v>
      </c>
      <c r="F2613" s="2" t="s">
        <v>2495</v>
      </c>
      <c r="K2613" s="2"/>
      <c r="N2613" s="2"/>
      <c r="O2613" s="2"/>
      <c r="Q2613" s="2"/>
    </row>
    <row r="2614" spans="2:17" x14ac:dyDescent="0.2">
      <c r="E2614" s="2" t="s">
        <v>2</v>
      </c>
      <c r="F2614" s="2" t="s">
        <v>2496</v>
      </c>
      <c r="K2614" s="2"/>
      <c r="N2614" s="2"/>
      <c r="O2614" s="2"/>
      <c r="Q2614" s="2"/>
    </row>
    <row r="2615" spans="2:17" x14ac:dyDescent="0.2">
      <c r="E2615" s="2" t="s">
        <v>12</v>
      </c>
      <c r="F2615" s="2" t="s">
        <v>2502</v>
      </c>
      <c r="K2615" s="2"/>
      <c r="N2615" s="2"/>
      <c r="O2615" s="2"/>
      <c r="Q2615" s="2"/>
    </row>
    <row r="2616" spans="2:17" x14ac:dyDescent="0.2">
      <c r="E2616" s="2"/>
      <c r="F2616" s="2"/>
      <c r="K2616" s="2"/>
      <c r="N2616" s="2"/>
      <c r="O2616" s="2"/>
      <c r="Q2616" s="2"/>
    </row>
    <row r="2617" spans="2:17" x14ac:dyDescent="0.2">
      <c r="B2617">
        <v>30</v>
      </c>
      <c r="E2617" s="2" t="s">
        <v>21</v>
      </c>
      <c r="F2617" s="2" t="s">
        <v>2500</v>
      </c>
      <c r="K2617" s="2"/>
      <c r="N2617" s="2"/>
      <c r="O2617" s="2"/>
      <c r="Q2617" s="2"/>
    </row>
    <row r="2618" spans="2:17" x14ac:dyDescent="0.2">
      <c r="E2618" s="2" t="s">
        <v>2</v>
      </c>
      <c r="F2618" s="2" t="s">
        <v>2501</v>
      </c>
      <c r="K2618" s="2"/>
      <c r="N2618" s="2"/>
      <c r="O2618" s="2"/>
      <c r="Q2618" s="2"/>
    </row>
    <row r="2619" spans="2:17" x14ac:dyDescent="0.2">
      <c r="E2619" s="2" t="s">
        <v>2</v>
      </c>
      <c r="F2619" s="2" t="s">
        <v>2492</v>
      </c>
      <c r="K2619" s="2"/>
      <c r="N2619" s="2"/>
      <c r="O2619" s="2"/>
      <c r="Q2619" s="2"/>
    </row>
    <row r="2620" spans="2:17" x14ac:dyDescent="0.2">
      <c r="E2620" s="2" t="s">
        <v>12</v>
      </c>
      <c r="F2620" s="2" t="s">
        <v>2503</v>
      </c>
      <c r="K2620" s="2"/>
      <c r="N2620" s="2"/>
      <c r="O2620" s="2"/>
      <c r="Q2620" s="2"/>
    </row>
    <row r="2621" spans="2:17" x14ac:dyDescent="0.2">
      <c r="E2621" s="2"/>
      <c r="F2621" s="2"/>
      <c r="K2621" s="2"/>
      <c r="N2621" s="2"/>
      <c r="O2621" s="2"/>
      <c r="Q2621" s="2"/>
    </row>
    <row r="2622" spans="2:17" x14ac:dyDescent="0.2">
      <c r="B2622">
        <v>31</v>
      </c>
      <c r="E2622" s="2" t="s">
        <v>21</v>
      </c>
      <c r="F2622" s="2" t="s">
        <v>2497</v>
      </c>
      <c r="K2622" s="2"/>
      <c r="N2622" s="2"/>
      <c r="O2622" s="2"/>
      <c r="Q2622" s="2"/>
    </row>
    <row r="2623" spans="2:17" x14ac:dyDescent="0.2">
      <c r="E2623" s="2" t="s">
        <v>2</v>
      </c>
      <c r="F2623" s="2" t="s">
        <v>2498</v>
      </c>
      <c r="K2623" s="2"/>
      <c r="N2623" s="2"/>
      <c r="O2623" s="2"/>
      <c r="Q2623" s="2"/>
    </row>
    <row r="2624" spans="2:17" x14ac:dyDescent="0.2">
      <c r="E2624" s="2" t="s">
        <v>2</v>
      </c>
      <c r="F2624" s="2" t="s">
        <v>2499</v>
      </c>
      <c r="K2624" s="2"/>
      <c r="N2624" s="2"/>
      <c r="O2624" s="2"/>
      <c r="Q2624" s="2"/>
    </row>
    <row r="2625" spans="2:17" x14ac:dyDescent="0.2">
      <c r="E2625" s="2" t="s">
        <v>12</v>
      </c>
      <c r="F2625" s="2" t="s">
        <v>2504</v>
      </c>
      <c r="K2625" s="2"/>
      <c r="N2625" s="2"/>
      <c r="O2625" s="2"/>
      <c r="Q2625" s="2"/>
    </row>
    <row r="2626" spans="2:17" x14ac:dyDescent="0.2">
      <c r="E2626" s="2"/>
      <c r="F2626" s="2"/>
      <c r="K2626" s="2"/>
      <c r="N2626" s="2"/>
      <c r="O2626" s="2"/>
      <c r="Q2626" s="2"/>
    </row>
    <row r="2627" spans="2:17" x14ac:dyDescent="0.2">
      <c r="B2627">
        <v>1</v>
      </c>
      <c r="C2627">
        <v>4</v>
      </c>
      <c r="D2627">
        <v>13</v>
      </c>
      <c r="E2627" s="2" t="s">
        <v>0</v>
      </c>
      <c r="F2627" s="2" t="s">
        <v>2505</v>
      </c>
      <c r="K2627" s="2"/>
      <c r="N2627" s="2"/>
      <c r="O2627" s="2"/>
      <c r="Q2627" s="2"/>
    </row>
    <row r="2628" spans="2:17" x14ac:dyDescent="0.2">
      <c r="E2628" s="2" t="s">
        <v>15</v>
      </c>
      <c r="F2628" s="2" t="s">
        <v>2507</v>
      </c>
      <c r="K2628" s="2"/>
      <c r="N2628" s="2"/>
      <c r="O2628" s="2"/>
      <c r="Q2628" s="2"/>
    </row>
    <row r="2629" spans="2:17" x14ac:dyDescent="0.2">
      <c r="E2629" s="2" t="s">
        <v>15</v>
      </c>
      <c r="F2629" s="2" t="s">
        <v>2506</v>
      </c>
      <c r="K2629" s="2"/>
      <c r="N2629" s="2"/>
      <c r="O2629" s="2"/>
      <c r="Q2629" s="2"/>
    </row>
    <row r="2630" spans="2:17" x14ac:dyDescent="0.2">
      <c r="E2630" s="2" t="s">
        <v>18</v>
      </c>
      <c r="F2630" s="2" t="s">
        <v>2464</v>
      </c>
      <c r="K2630" s="2"/>
      <c r="N2630" s="2"/>
      <c r="O2630" s="2"/>
      <c r="Q2630" s="2"/>
    </row>
    <row r="2631" spans="2:17" x14ac:dyDescent="0.2">
      <c r="E2631" s="2"/>
      <c r="F2631" s="2"/>
      <c r="K2631" s="2"/>
      <c r="N2631" s="2"/>
      <c r="O2631" s="2"/>
      <c r="Q2631" s="2"/>
    </row>
    <row r="2632" spans="2:17" x14ac:dyDescent="0.2">
      <c r="B2632">
        <v>2</v>
      </c>
      <c r="C2632">
        <v>4</v>
      </c>
      <c r="D2632">
        <v>13</v>
      </c>
      <c r="E2632" s="2" t="s">
        <v>21</v>
      </c>
      <c r="F2632" s="2" t="s">
        <v>2514</v>
      </c>
      <c r="K2632" s="2"/>
      <c r="N2632" s="2"/>
      <c r="O2632" s="2"/>
      <c r="Q2632" s="2"/>
    </row>
    <row r="2633" spans="2:17" x14ac:dyDescent="0.2">
      <c r="E2633" s="2" t="s">
        <v>15</v>
      </c>
      <c r="F2633" s="2" t="s">
        <v>2515</v>
      </c>
      <c r="K2633" s="2" t="s">
        <v>2512</v>
      </c>
      <c r="N2633" s="2"/>
      <c r="O2633" s="2"/>
      <c r="Q2633" s="2"/>
    </row>
    <row r="2634" spans="2:17" x14ac:dyDescent="0.2">
      <c r="E2634" s="2" t="s">
        <v>15</v>
      </c>
      <c r="F2634" s="2" t="s">
        <v>2513</v>
      </c>
      <c r="K2634" s="2"/>
      <c r="N2634" s="2"/>
      <c r="O2634" s="2"/>
      <c r="Q2634" s="2"/>
    </row>
    <row r="2635" spans="2:17" x14ac:dyDescent="0.2">
      <c r="E2635" s="2" t="s">
        <v>18</v>
      </c>
      <c r="F2635" s="2" t="s">
        <v>2511</v>
      </c>
      <c r="K2635" s="2"/>
      <c r="N2635" s="2"/>
      <c r="O2635" s="2"/>
      <c r="Q2635" s="2"/>
    </row>
    <row r="2636" spans="2:17" x14ac:dyDescent="0.2">
      <c r="E2636" s="2"/>
      <c r="F2636" s="2"/>
      <c r="K2636" s="2"/>
      <c r="N2636" s="2"/>
      <c r="O2636" s="2"/>
      <c r="Q2636" s="2"/>
    </row>
    <row r="2637" spans="2:17" x14ac:dyDescent="0.2">
      <c r="B2637">
        <v>3</v>
      </c>
      <c r="C2637">
        <v>4</v>
      </c>
      <c r="D2637">
        <v>13</v>
      </c>
      <c r="E2637" s="2" t="s">
        <v>0</v>
      </c>
      <c r="F2637" s="2" t="s">
        <v>2508</v>
      </c>
      <c r="K2637" s="2"/>
      <c r="N2637" s="2"/>
      <c r="O2637" s="2"/>
      <c r="Q2637" s="2"/>
    </row>
    <row r="2638" spans="2:17" x14ac:dyDescent="0.2">
      <c r="E2638" s="2" t="s">
        <v>15</v>
      </c>
      <c r="F2638" s="2" t="s">
        <v>2509</v>
      </c>
      <c r="K2638" s="2"/>
      <c r="N2638" s="2"/>
      <c r="O2638" s="2"/>
      <c r="Q2638" s="2"/>
    </row>
    <row r="2639" spans="2:17" x14ac:dyDescent="0.2">
      <c r="E2639" s="2" t="s">
        <v>15</v>
      </c>
      <c r="F2639" s="2" t="s">
        <v>2510</v>
      </c>
      <c r="K2639" s="2"/>
      <c r="N2639" s="2"/>
      <c r="O2639" s="2"/>
      <c r="Q2639" s="2"/>
    </row>
    <row r="2640" spans="2:17" x14ac:dyDescent="0.2">
      <c r="E2640" s="2" t="s">
        <v>18</v>
      </c>
      <c r="F2640" s="2" t="s">
        <v>2516</v>
      </c>
      <c r="K2640" s="2"/>
      <c r="N2640" s="2"/>
      <c r="O2640" s="2"/>
      <c r="Q2640" s="2"/>
    </row>
    <row r="2641" spans="2:17" x14ac:dyDescent="0.2">
      <c r="E2641" s="2"/>
      <c r="F2641" s="2"/>
      <c r="K2641" s="2"/>
      <c r="N2641" s="2"/>
      <c r="O2641" s="2"/>
      <c r="Q2641" s="2"/>
    </row>
    <row r="2642" spans="2:17" x14ac:dyDescent="0.2">
      <c r="B2642">
        <v>4</v>
      </c>
      <c r="E2642" s="2" t="s">
        <v>0</v>
      </c>
      <c r="F2642" s="2" t="s">
        <v>2520</v>
      </c>
      <c r="K2642" s="2"/>
      <c r="N2642" s="2"/>
      <c r="O2642" s="2"/>
      <c r="Q2642" s="2"/>
    </row>
    <row r="2643" spans="2:17" x14ac:dyDescent="0.2">
      <c r="E2643" s="2" t="s">
        <v>15</v>
      </c>
      <c r="F2643" s="2" t="s">
        <v>2519</v>
      </c>
      <c r="K2643" s="2"/>
      <c r="N2643" s="2"/>
      <c r="O2643" s="2"/>
      <c r="Q2643" s="2"/>
    </row>
    <row r="2644" spans="2:17" x14ac:dyDescent="0.2">
      <c r="E2644" s="2" t="s">
        <v>15</v>
      </c>
      <c r="F2644" s="2" t="s">
        <v>2518</v>
      </c>
      <c r="K2644" s="2"/>
      <c r="N2644" s="2"/>
      <c r="O2644" s="2"/>
      <c r="Q2644" s="2"/>
    </row>
    <row r="2645" spans="2:17" x14ac:dyDescent="0.2">
      <c r="E2645" s="2" t="s">
        <v>18</v>
      </c>
      <c r="F2645" s="2" t="s">
        <v>2517</v>
      </c>
      <c r="K2645" s="2"/>
      <c r="N2645" s="2"/>
      <c r="O2645" s="2"/>
      <c r="Q2645" s="2"/>
    </row>
    <row r="2646" spans="2:17" x14ac:dyDescent="0.2">
      <c r="E2646" s="2"/>
      <c r="F2646" s="2"/>
      <c r="K2646" s="2"/>
      <c r="N2646" s="2"/>
      <c r="O2646" s="2"/>
      <c r="Q2646" s="2"/>
    </row>
    <row r="2647" spans="2:17" x14ac:dyDescent="0.2">
      <c r="B2647">
        <v>5</v>
      </c>
      <c r="E2647" s="2" t="s">
        <v>0</v>
      </c>
      <c r="F2647" s="2" t="s">
        <v>2521</v>
      </c>
      <c r="K2647" s="2"/>
      <c r="N2647" s="2"/>
      <c r="O2647" s="2"/>
      <c r="Q2647" s="2"/>
    </row>
    <row r="2648" spans="2:17" x14ac:dyDescent="0.2">
      <c r="E2648" s="2" t="s">
        <v>15</v>
      </c>
      <c r="F2648" s="2" t="s">
        <v>2522</v>
      </c>
      <c r="K2648" s="2"/>
      <c r="N2648" s="2"/>
      <c r="O2648" s="2"/>
      <c r="Q2648" s="2"/>
    </row>
    <row r="2649" spans="2:17" x14ac:dyDescent="0.2">
      <c r="E2649" s="2" t="s">
        <v>15</v>
      </c>
      <c r="F2649" s="2" t="s">
        <v>2523</v>
      </c>
      <c r="K2649" s="2"/>
      <c r="N2649" s="2"/>
      <c r="O2649" s="2"/>
      <c r="Q2649" s="2"/>
    </row>
    <row r="2650" spans="2:17" x14ac:dyDescent="0.2">
      <c r="E2650" s="2" t="s">
        <v>18</v>
      </c>
      <c r="F2650" s="15" t="s">
        <v>2526</v>
      </c>
      <c r="K2650" s="2"/>
      <c r="N2650" s="2"/>
      <c r="O2650" s="2"/>
      <c r="Q2650" s="2"/>
    </row>
    <row r="2651" spans="2:17" x14ac:dyDescent="0.2">
      <c r="E2651" s="2"/>
      <c r="F2651" s="2"/>
      <c r="K2651" s="2"/>
      <c r="N2651" s="2"/>
      <c r="O2651" s="2"/>
      <c r="Q2651" s="2"/>
    </row>
    <row r="2652" spans="2:17" x14ac:dyDescent="0.2">
      <c r="B2652">
        <v>6</v>
      </c>
      <c r="E2652" s="15" t="s">
        <v>0</v>
      </c>
      <c r="F2652" s="15" t="s">
        <v>2527</v>
      </c>
      <c r="K2652" s="2"/>
      <c r="N2652" s="2"/>
      <c r="O2652" s="2"/>
      <c r="Q2652" s="2"/>
    </row>
    <row r="2653" spans="2:17" x14ac:dyDescent="0.2">
      <c r="E2653" s="15" t="s">
        <v>15</v>
      </c>
      <c r="F2653" s="15" t="s">
        <v>2528</v>
      </c>
      <c r="K2653" s="2"/>
      <c r="N2653" s="2"/>
      <c r="O2653" s="2"/>
      <c r="Q2653" s="2"/>
    </row>
    <row r="2654" spans="2:17" x14ac:dyDescent="0.2">
      <c r="E2654" s="15" t="s">
        <v>15</v>
      </c>
      <c r="F2654" s="15" t="s">
        <v>2525</v>
      </c>
      <c r="K2654" s="2"/>
      <c r="N2654" s="2"/>
      <c r="O2654" s="2"/>
      <c r="Q2654" s="2"/>
    </row>
    <row r="2655" spans="2:17" x14ac:dyDescent="0.2">
      <c r="E2655" s="15" t="s">
        <v>18</v>
      </c>
      <c r="F2655" s="15" t="s">
        <v>2524</v>
      </c>
      <c r="K2655" s="2"/>
      <c r="N2655" s="2"/>
      <c r="O2655" s="2"/>
      <c r="Q2655" s="2"/>
    </row>
    <row r="2656" spans="2:17" x14ac:dyDescent="0.2">
      <c r="E2656" s="2"/>
      <c r="F2656" s="2"/>
      <c r="K2656" s="2"/>
      <c r="N2656" s="2"/>
      <c r="O2656" s="2"/>
      <c r="Q2656" s="2"/>
    </row>
    <row r="2657" spans="2:17" x14ac:dyDescent="0.2">
      <c r="B2657">
        <v>7</v>
      </c>
      <c r="E2657" s="15" t="s">
        <v>0</v>
      </c>
      <c r="F2657" s="15" t="s">
        <v>640</v>
      </c>
      <c r="K2657" s="2"/>
      <c r="N2657" s="2"/>
      <c r="O2657" s="2"/>
      <c r="Q2657" s="2"/>
    </row>
    <row r="2658" spans="2:17" x14ac:dyDescent="0.2">
      <c r="E2658" s="15" t="s">
        <v>15</v>
      </c>
      <c r="F2658" s="15" t="s">
        <v>2529</v>
      </c>
      <c r="K2658" s="2"/>
      <c r="N2658" s="2"/>
      <c r="O2658" s="2"/>
      <c r="Q2658" s="2"/>
    </row>
    <row r="2659" spans="2:17" x14ac:dyDescent="0.2">
      <c r="E2659" s="15" t="s">
        <v>15</v>
      </c>
      <c r="F2659" s="15" t="s">
        <v>2530</v>
      </c>
      <c r="K2659" s="2"/>
      <c r="N2659" s="2"/>
      <c r="O2659" s="2"/>
      <c r="Q2659" s="2"/>
    </row>
    <row r="2660" spans="2:17" x14ac:dyDescent="0.2">
      <c r="E2660" s="15" t="s">
        <v>18</v>
      </c>
      <c r="F2660" s="15" t="s">
        <v>2535</v>
      </c>
      <c r="K2660" s="2"/>
      <c r="N2660" s="2"/>
      <c r="O2660" s="2"/>
      <c r="Q2660" s="2"/>
    </row>
    <row r="2661" spans="2:17" x14ac:dyDescent="0.2">
      <c r="E2661" s="15"/>
      <c r="F2661" s="2"/>
      <c r="K2661" s="2"/>
      <c r="N2661" s="2"/>
      <c r="O2661" s="2"/>
      <c r="Q2661" s="2"/>
    </row>
    <row r="2662" spans="2:17" x14ac:dyDescent="0.2">
      <c r="B2662">
        <v>8</v>
      </c>
      <c r="E2662" s="15" t="s">
        <v>21</v>
      </c>
      <c r="F2662" s="15" t="s">
        <v>2533</v>
      </c>
      <c r="K2662" s="2"/>
      <c r="N2662" s="2"/>
      <c r="O2662" s="2"/>
      <c r="Q2662" s="2"/>
    </row>
    <row r="2663" spans="2:17" x14ac:dyDescent="0.2">
      <c r="E2663" s="15" t="s">
        <v>2</v>
      </c>
      <c r="F2663" s="15" t="s">
        <v>2534</v>
      </c>
      <c r="K2663" s="2"/>
      <c r="N2663" s="2"/>
      <c r="O2663" s="2"/>
      <c r="Q2663" s="2"/>
    </row>
    <row r="2664" spans="2:17" x14ac:dyDescent="0.2">
      <c r="E2664" s="15" t="s">
        <v>2</v>
      </c>
      <c r="F2664" s="15" t="s">
        <v>2537</v>
      </c>
      <c r="K2664" s="2"/>
      <c r="N2664" s="2"/>
      <c r="O2664" s="2"/>
      <c r="Q2664" s="2"/>
    </row>
    <row r="2665" spans="2:17" x14ac:dyDescent="0.2">
      <c r="E2665" s="15" t="s">
        <v>12</v>
      </c>
      <c r="F2665" s="15" t="s">
        <v>2538</v>
      </c>
      <c r="K2665" s="2"/>
      <c r="N2665" s="2"/>
      <c r="O2665" s="2"/>
      <c r="Q2665" s="2"/>
    </row>
    <row r="2666" spans="2:17" x14ac:dyDescent="0.2">
      <c r="E2666" s="15"/>
      <c r="F2666" s="15"/>
      <c r="K2666" s="2"/>
      <c r="N2666" s="2"/>
      <c r="O2666" s="2"/>
      <c r="Q2666" s="2"/>
    </row>
    <row r="2667" spans="2:17" x14ac:dyDescent="0.2">
      <c r="B2667">
        <v>9</v>
      </c>
      <c r="E2667" s="15" t="s">
        <v>0</v>
      </c>
      <c r="F2667" s="15" t="s">
        <v>2539</v>
      </c>
      <c r="K2667" s="2"/>
      <c r="L2667" t="s">
        <v>2540</v>
      </c>
      <c r="N2667" s="2"/>
      <c r="O2667" s="2"/>
      <c r="Q2667" s="2"/>
    </row>
    <row r="2668" spans="2:17" x14ac:dyDescent="0.2">
      <c r="E2668" s="15" t="s">
        <v>2</v>
      </c>
      <c r="F2668" s="15" t="s">
        <v>2542</v>
      </c>
      <c r="K2668" s="2"/>
      <c r="L2668" t="s">
        <v>2541</v>
      </c>
      <c r="N2668" s="2"/>
      <c r="O2668" s="2"/>
      <c r="Q2668" s="2"/>
    </row>
    <row r="2669" spans="2:17" x14ac:dyDescent="0.2">
      <c r="E2669" s="15" t="s">
        <v>2</v>
      </c>
      <c r="F2669" s="15" t="s">
        <v>2501</v>
      </c>
      <c r="K2669" s="2"/>
      <c r="N2669" s="2"/>
      <c r="O2669" s="2"/>
      <c r="Q2669" s="2"/>
    </row>
    <row r="2670" spans="2:17" x14ac:dyDescent="0.2">
      <c r="E2670" s="15" t="s">
        <v>12</v>
      </c>
      <c r="F2670" s="15" t="s">
        <v>2504</v>
      </c>
      <c r="K2670" s="2"/>
      <c r="N2670" s="2"/>
      <c r="O2670" s="2"/>
      <c r="Q2670" s="2"/>
    </row>
    <row r="2671" spans="2:17" x14ac:dyDescent="0.2">
      <c r="E2671" s="15"/>
      <c r="F2671" s="15"/>
      <c r="K2671" s="2"/>
      <c r="N2671" s="2"/>
      <c r="O2671" s="2"/>
      <c r="Q2671" s="2"/>
    </row>
    <row r="2672" spans="2:17" x14ac:dyDescent="0.2">
      <c r="B2672">
        <v>10</v>
      </c>
      <c r="E2672" s="15" t="s">
        <v>0</v>
      </c>
      <c r="F2672" s="15" t="s">
        <v>2544</v>
      </c>
      <c r="K2672" s="2"/>
      <c r="N2672" s="2"/>
      <c r="O2672" s="2"/>
      <c r="Q2672" s="2"/>
    </row>
    <row r="2673" spans="2:17" x14ac:dyDescent="0.2">
      <c r="E2673" s="15" t="s">
        <v>15</v>
      </c>
      <c r="F2673" s="15" t="s">
        <v>2542</v>
      </c>
      <c r="K2673" s="2"/>
      <c r="N2673" s="2"/>
      <c r="O2673" s="2"/>
      <c r="Q2673" s="2"/>
    </row>
    <row r="2674" spans="2:17" x14ac:dyDescent="0.2">
      <c r="E2674" s="15" t="s">
        <v>15</v>
      </c>
      <c r="F2674" s="15" t="s">
        <v>2546</v>
      </c>
      <c r="K2674" s="2"/>
      <c r="N2674" s="2"/>
      <c r="O2674" s="2"/>
      <c r="Q2674" s="2"/>
    </row>
    <row r="2675" spans="2:17" x14ac:dyDescent="0.2">
      <c r="E2675" s="15" t="s">
        <v>18</v>
      </c>
      <c r="F2675" s="15" t="s">
        <v>2547</v>
      </c>
      <c r="K2675" s="2"/>
      <c r="N2675" s="2"/>
      <c r="O2675" s="2"/>
      <c r="Q2675" s="2"/>
    </row>
    <row r="2676" spans="2:17" x14ac:dyDescent="0.2">
      <c r="E2676" s="15"/>
      <c r="F2676" s="15"/>
      <c r="K2676" s="2"/>
      <c r="N2676" s="2"/>
      <c r="O2676" s="2"/>
      <c r="Q2676" s="2"/>
    </row>
    <row r="2677" spans="2:17" x14ac:dyDescent="0.2">
      <c r="B2677">
        <v>11</v>
      </c>
      <c r="E2677" s="15" t="s">
        <v>21</v>
      </c>
      <c r="F2677" s="15" t="s">
        <v>2543</v>
      </c>
      <c r="K2677" s="2"/>
      <c r="N2677" s="2"/>
      <c r="O2677" s="2"/>
      <c r="Q2677" s="2"/>
    </row>
    <row r="2678" spans="2:17" x14ac:dyDescent="0.2">
      <c r="E2678" s="15" t="s">
        <v>2</v>
      </c>
      <c r="F2678" s="15" t="s">
        <v>2545</v>
      </c>
      <c r="K2678" s="2"/>
      <c r="N2678" s="2"/>
      <c r="O2678" s="2"/>
      <c r="Q2678" s="2"/>
    </row>
    <row r="2679" spans="2:17" x14ac:dyDescent="0.2">
      <c r="E2679" s="15" t="s">
        <v>2</v>
      </c>
      <c r="F2679" s="15" t="s">
        <v>2501</v>
      </c>
      <c r="K2679" s="2"/>
      <c r="N2679" s="2"/>
      <c r="O2679" s="2"/>
      <c r="Q2679" s="2"/>
    </row>
    <row r="2680" spans="2:17" x14ac:dyDescent="0.2">
      <c r="E2680" s="15" t="s">
        <v>12</v>
      </c>
      <c r="F2680" s="15" t="s">
        <v>2502</v>
      </c>
      <c r="K2680" s="2"/>
      <c r="N2680" s="2"/>
      <c r="O2680" s="2"/>
      <c r="Q2680" s="2"/>
    </row>
    <row r="2681" spans="2:17" x14ac:dyDescent="0.2">
      <c r="E2681" s="15"/>
      <c r="F2681" s="15"/>
      <c r="K2681" s="2"/>
      <c r="N2681" s="2"/>
      <c r="O2681" s="2"/>
      <c r="Q2681" s="2"/>
    </row>
    <row r="2682" spans="2:17" x14ac:dyDescent="0.2">
      <c r="B2682">
        <v>12</v>
      </c>
      <c r="E2682" s="15" t="s">
        <v>21</v>
      </c>
      <c r="F2682" s="15" t="s">
        <v>2543</v>
      </c>
      <c r="K2682" s="2"/>
      <c r="N2682" s="2"/>
      <c r="O2682" s="2"/>
      <c r="Q2682" s="2"/>
    </row>
    <row r="2683" spans="2:17" x14ac:dyDescent="0.2">
      <c r="E2683" s="15" t="s">
        <v>2</v>
      </c>
      <c r="F2683" s="15" t="s">
        <v>2560</v>
      </c>
      <c r="K2683" s="2"/>
      <c r="N2683" s="2"/>
      <c r="O2683" s="2"/>
      <c r="Q2683" s="2"/>
    </row>
    <row r="2684" spans="2:17" x14ac:dyDescent="0.2">
      <c r="E2684" s="15" t="s">
        <v>2</v>
      </c>
      <c r="F2684" s="15" t="s">
        <v>2561</v>
      </c>
      <c r="K2684" s="2"/>
      <c r="N2684" s="2"/>
      <c r="O2684" s="2"/>
      <c r="Q2684" s="2"/>
    </row>
    <row r="2685" spans="2:17" x14ac:dyDescent="0.2">
      <c r="E2685" s="15" t="s">
        <v>12</v>
      </c>
      <c r="F2685" s="15" t="s">
        <v>2502</v>
      </c>
      <c r="K2685" s="2"/>
      <c r="N2685" s="2"/>
      <c r="O2685" s="2"/>
      <c r="Q2685" s="2"/>
    </row>
    <row r="2686" spans="2:17" x14ac:dyDescent="0.2">
      <c r="E2686" s="15"/>
      <c r="F2686" s="15"/>
      <c r="K2686" s="2"/>
      <c r="N2686" s="2"/>
      <c r="O2686" s="2"/>
      <c r="Q2686" s="2"/>
    </row>
    <row r="2687" spans="2:17" x14ac:dyDescent="0.2">
      <c r="B2687">
        <v>13</v>
      </c>
      <c r="E2687" s="15" t="s">
        <v>21</v>
      </c>
      <c r="F2687" s="15" t="s">
        <v>2552</v>
      </c>
      <c r="K2687" s="2"/>
      <c r="N2687" s="2"/>
      <c r="O2687" s="2"/>
      <c r="Q2687" s="2"/>
    </row>
    <row r="2688" spans="2:17" x14ac:dyDescent="0.2">
      <c r="E2688" s="15" t="s">
        <v>2</v>
      </c>
      <c r="F2688" s="15" t="s">
        <v>2553</v>
      </c>
      <c r="K2688" s="2"/>
      <c r="N2688" s="2"/>
      <c r="O2688" s="2"/>
      <c r="Q2688" s="2"/>
    </row>
    <row r="2689" spans="2:17" x14ac:dyDescent="0.2">
      <c r="E2689" s="15" t="s">
        <v>2</v>
      </c>
      <c r="F2689" s="15" t="s">
        <v>2554</v>
      </c>
      <c r="K2689" s="2"/>
      <c r="N2689" s="2"/>
      <c r="O2689" s="2"/>
      <c r="Q2689" s="2"/>
    </row>
    <row r="2690" spans="2:17" x14ac:dyDescent="0.2">
      <c r="E2690" s="15" t="s">
        <v>12</v>
      </c>
      <c r="F2690" s="15" t="s">
        <v>2555</v>
      </c>
      <c r="K2690" s="2"/>
      <c r="N2690" s="2"/>
      <c r="O2690" s="2"/>
      <c r="P2690">
        <f>(10.9+11)/2</f>
        <v>10.95</v>
      </c>
      <c r="Q2690" s="2"/>
    </row>
    <row r="2691" spans="2:17" x14ac:dyDescent="0.2">
      <c r="E2691" s="15"/>
      <c r="F2691" s="15"/>
      <c r="K2691" s="2"/>
      <c r="N2691" s="2"/>
      <c r="O2691" s="2"/>
      <c r="P2691">
        <f>(17.7+17.6)/2</f>
        <v>17.649999999999999</v>
      </c>
      <c r="Q2691" s="2"/>
    </row>
    <row r="2692" spans="2:17" x14ac:dyDescent="0.2">
      <c r="B2692">
        <v>14</v>
      </c>
      <c r="E2692" s="15" t="s">
        <v>21</v>
      </c>
      <c r="F2692" s="15" t="s">
        <v>2557</v>
      </c>
      <c r="K2692" s="2"/>
      <c r="N2692" s="2"/>
      <c r="O2692" s="2"/>
      <c r="P2692">
        <f>P2690*P2691</f>
        <v>193.26749999999998</v>
      </c>
      <c r="Q2692" s="2"/>
    </row>
    <row r="2693" spans="2:17" x14ac:dyDescent="0.2">
      <c r="E2693" s="15" t="s">
        <v>2</v>
      </c>
      <c r="F2693" s="15" t="s">
        <v>2558</v>
      </c>
      <c r="K2693" s="2"/>
      <c r="N2693" s="2"/>
      <c r="O2693" s="2"/>
      <c r="Q2693" s="2"/>
    </row>
    <row r="2694" spans="2:17" x14ac:dyDescent="0.2">
      <c r="E2694" s="15" t="s">
        <v>2</v>
      </c>
      <c r="F2694" s="15" t="s">
        <v>2559</v>
      </c>
      <c r="K2694" s="2"/>
      <c r="N2694" s="2"/>
      <c r="O2694" s="2"/>
      <c r="Q2694" s="2"/>
    </row>
    <row r="2695" spans="2:17" x14ac:dyDescent="0.2">
      <c r="E2695" s="15" t="s">
        <v>12</v>
      </c>
      <c r="F2695" s="15" t="s">
        <v>2502</v>
      </c>
      <c r="K2695" s="2"/>
      <c r="N2695" s="2"/>
      <c r="O2695" s="2"/>
      <c r="Q2695" s="2"/>
    </row>
    <row r="2696" spans="2:17" x14ac:dyDescent="0.2">
      <c r="E2696" s="15"/>
      <c r="F2696" s="15"/>
      <c r="K2696" s="2"/>
      <c r="N2696" s="2"/>
      <c r="O2696" s="2"/>
      <c r="Q2696" s="2"/>
    </row>
    <row r="2697" spans="2:17" x14ac:dyDescent="0.2">
      <c r="B2697">
        <v>15</v>
      </c>
      <c r="E2697" s="15" t="s">
        <v>21</v>
      </c>
      <c r="F2697" s="15" t="s">
        <v>2550</v>
      </c>
      <c r="K2697" s="2"/>
      <c r="N2697" s="2"/>
      <c r="O2697" s="2"/>
      <c r="Q2697" s="2"/>
    </row>
    <row r="2698" spans="2:17" x14ac:dyDescent="0.2">
      <c r="B2698" t="s">
        <v>2549</v>
      </c>
      <c r="E2698" s="15" t="s">
        <v>2</v>
      </c>
      <c r="F2698" s="15" t="s">
        <v>2551</v>
      </c>
      <c r="K2698" s="2"/>
      <c r="N2698" s="15" t="s">
        <v>2564</v>
      </c>
      <c r="O2698" s="2"/>
      <c r="Q2698" s="2"/>
    </row>
    <row r="2699" spans="2:17" x14ac:dyDescent="0.2">
      <c r="E2699" s="15" t="s">
        <v>2</v>
      </c>
      <c r="F2699" s="15" t="s">
        <v>2499</v>
      </c>
      <c r="K2699" s="2"/>
      <c r="N2699" s="15" t="s">
        <v>2565</v>
      </c>
      <c r="O2699" s="2"/>
      <c r="Q2699" s="2"/>
    </row>
    <row r="2700" spans="2:17" x14ac:dyDescent="0.2">
      <c r="E2700" s="15" t="s">
        <v>12</v>
      </c>
      <c r="F2700" s="15" t="s">
        <v>2556</v>
      </c>
      <c r="K2700" s="2"/>
      <c r="N2700" s="15" t="s">
        <v>2569</v>
      </c>
      <c r="O2700" s="2"/>
      <c r="Q2700" s="2"/>
    </row>
    <row r="2701" spans="2:17" x14ac:dyDescent="0.2">
      <c r="E2701" s="15"/>
      <c r="F2701" s="15"/>
      <c r="K2701" s="2"/>
      <c r="N2701" s="2"/>
      <c r="O2701" s="2"/>
      <c r="P2701">
        <v>40</v>
      </c>
      <c r="Q2701" s="2"/>
    </row>
    <row r="2702" spans="2:17" x14ac:dyDescent="0.2">
      <c r="B2702">
        <v>16</v>
      </c>
      <c r="E2702" s="15" t="s">
        <v>21</v>
      </c>
      <c r="F2702" s="15" t="s">
        <v>2548</v>
      </c>
      <c r="K2702" s="2"/>
      <c r="N2702" s="2"/>
      <c r="O2702" s="2"/>
      <c r="P2702">
        <v>40</v>
      </c>
      <c r="Q2702" s="2"/>
    </row>
    <row r="2703" spans="2:17" x14ac:dyDescent="0.2">
      <c r="E2703" s="15" t="s">
        <v>2</v>
      </c>
      <c r="F2703" s="15" t="s">
        <v>2563</v>
      </c>
      <c r="K2703" s="2"/>
      <c r="N2703" s="2"/>
      <c r="O2703" s="2"/>
      <c r="P2703">
        <v>15</v>
      </c>
      <c r="Q2703" s="15" t="s">
        <v>2685</v>
      </c>
    </row>
    <row r="2704" spans="2:17" x14ac:dyDescent="0.2">
      <c r="E2704" s="15" t="s">
        <v>2</v>
      </c>
      <c r="F2704" s="15" t="s">
        <v>2501</v>
      </c>
      <c r="K2704" s="2"/>
      <c r="N2704" s="10">
        <v>41362</v>
      </c>
      <c r="O2704" s="2"/>
      <c r="P2704">
        <v>10</v>
      </c>
      <c r="Q2704" s="15" t="s">
        <v>2686</v>
      </c>
    </row>
    <row r="2705" spans="2:18" x14ac:dyDescent="0.2">
      <c r="E2705" s="15" t="s">
        <v>12</v>
      </c>
      <c r="F2705" s="15" t="s">
        <v>2502</v>
      </c>
      <c r="K2705" s="2"/>
      <c r="N2705" s="10">
        <v>41381</v>
      </c>
      <c r="O2705" s="2"/>
      <c r="P2705">
        <v>20</v>
      </c>
      <c r="Q2705" s="15" t="s">
        <v>2684</v>
      </c>
    </row>
    <row r="2706" spans="2:18" x14ac:dyDescent="0.2">
      <c r="E2706" s="15"/>
      <c r="F2706" s="15"/>
      <c r="K2706" s="2"/>
      <c r="N2706" s="10">
        <v>41401</v>
      </c>
      <c r="O2706" s="2"/>
      <c r="P2706">
        <v>10</v>
      </c>
      <c r="Q2706" s="15" t="s">
        <v>2687</v>
      </c>
    </row>
    <row r="2707" spans="2:18" x14ac:dyDescent="0.2">
      <c r="B2707">
        <v>17</v>
      </c>
      <c r="E2707" s="15" t="s">
        <v>21</v>
      </c>
      <c r="F2707" s="15" t="s">
        <v>2570</v>
      </c>
      <c r="K2707" s="2"/>
      <c r="N2707" s="10">
        <v>41410</v>
      </c>
      <c r="O2707" s="2"/>
      <c r="P2707">
        <v>40</v>
      </c>
      <c r="Q2707" s="15" t="s">
        <v>2726</v>
      </c>
    </row>
    <row r="2708" spans="2:18" x14ac:dyDescent="0.2">
      <c r="E2708" s="15" t="s">
        <v>2</v>
      </c>
      <c r="F2708" s="15" t="s">
        <v>2571</v>
      </c>
      <c r="K2708" s="2"/>
      <c r="N2708" s="10">
        <v>41485</v>
      </c>
      <c r="O2708" s="2"/>
      <c r="P2708">
        <v>30</v>
      </c>
      <c r="Q2708" s="15" t="s">
        <v>3079</v>
      </c>
    </row>
    <row r="2709" spans="2:18" x14ac:dyDescent="0.2">
      <c r="E2709" s="15" t="s">
        <v>2</v>
      </c>
      <c r="F2709" s="15" t="s">
        <v>2573</v>
      </c>
      <c r="K2709" s="2"/>
      <c r="N2709" s="4">
        <v>41548</v>
      </c>
      <c r="P2709">
        <v>5</v>
      </c>
      <c r="Q2709" s="15" t="s">
        <v>3079</v>
      </c>
    </row>
    <row r="2710" spans="2:18" x14ac:dyDescent="0.2">
      <c r="E2710" s="15" t="s">
        <v>12</v>
      </c>
      <c r="F2710" s="15" t="s">
        <v>2574</v>
      </c>
      <c r="K2710" s="2"/>
      <c r="P2710">
        <f>SUM(P2701:P2709)</f>
        <v>210</v>
      </c>
    </row>
    <row r="2711" spans="2:18" x14ac:dyDescent="0.2">
      <c r="E2711" s="15"/>
      <c r="F2711" s="15"/>
      <c r="K2711" s="2"/>
    </row>
    <row r="2712" spans="2:18" x14ac:dyDescent="0.2">
      <c r="B2712">
        <v>18</v>
      </c>
      <c r="E2712" s="15" t="s">
        <v>21</v>
      </c>
      <c r="F2712" s="15" t="s">
        <v>2575</v>
      </c>
      <c r="K2712" s="2"/>
      <c r="N2712" s="2"/>
      <c r="O2712" s="2"/>
      <c r="Q2712" s="15" t="s">
        <v>2688</v>
      </c>
      <c r="R2712">
        <v>2000</v>
      </c>
    </row>
    <row r="2713" spans="2:18" x14ac:dyDescent="0.2">
      <c r="E2713" s="15" t="s">
        <v>2</v>
      </c>
      <c r="F2713" s="15" t="s">
        <v>2576</v>
      </c>
      <c r="K2713" s="2"/>
      <c r="N2713" s="2"/>
      <c r="O2713" s="2"/>
      <c r="Q2713" s="15" t="s">
        <v>2689</v>
      </c>
      <c r="R2713">
        <v>100</v>
      </c>
    </row>
    <row r="2714" spans="2:18" x14ac:dyDescent="0.2">
      <c r="E2714" s="15" t="s">
        <v>2</v>
      </c>
      <c r="F2714" s="15" t="s">
        <v>2577</v>
      </c>
      <c r="K2714" s="2"/>
      <c r="N2714" s="2"/>
      <c r="O2714" s="2"/>
      <c r="Q2714" s="15" t="s">
        <v>2690</v>
      </c>
      <c r="R2714">
        <v>2000</v>
      </c>
    </row>
    <row r="2715" spans="2:18" x14ac:dyDescent="0.2">
      <c r="E2715" s="15" t="s">
        <v>12</v>
      </c>
      <c r="F2715" s="15" t="s">
        <v>2578</v>
      </c>
      <c r="K2715" s="2"/>
      <c r="N2715" s="2"/>
      <c r="O2715" s="2"/>
      <c r="Q2715" s="15" t="s">
        <v>2697</v>
      </c>
      <c r="R2715">
        <v>3000</v>
      </c>
    </row>
    <row r="2716" spans="2:18" x14ac:dyDescent="0.2">
      <c r="E2716" s="15"/>
      <c r="F2716" s="15"/>
      <c r="K2716" s="2"/>
      <c r="N2716" s="2"/>
      <c r="O2716" s="2"/>
      <c r="Q2716" s="15" t="s">
        <v>2691</v>
      </c>
      <c r="R2716">
        <v>501</v>
      </c>
    </row>
    <row r="2717" spans="2:18" x14ac:dyDescent="0.2">
      <c r="B2717">
        <v>19</v>
      </c>
      <c r="E2717" s="15" t="s">
        <v>21</v>
      </c>
      <c r="F2717" s="15" t="s">
        <v>2579</v>
      </c>
      <c r="K2717" s="2"/>
      <c r="N2717" s="2"/>
      <c r="O2717" s="2"/>
      <c r="Q2717" s="15" t="s">
        <v>2692</v>
      </c>
      <c r="R2717">
        <v>25</v>
      </c>
    </row>
    <row r="2718" spans="2:18" x14ac:dyDescent="0.2">
      <c r="E2718" s="15" t="s">
        <v>2</v>
      </c>
      <c r="F2718" s="15" t="s">
        <v>2580</v>
      </c>
      <c r="K2718" s="2"/>
      <c r="N2718" s="2"/>
      <c r="O2718" s="2"/>
      <c r="Q2718" s="15" t="s">
        <v>2693</v>
      </c>
      <c r="R2718">
        <v>10</v>
      </c>
    </row>
    <row r="2719" spans="2:18" x14ac:dyDescent="0.2">
      <c r="E2719" s="15" t="s">
        <v>2</v>
      </c>
      <c r="F2719" s="15" t="s">
        <v>2582</v>
      </c>
      <c r="K2719" s="2"/>
      <c r="N2719" s="2"/>
      <c r="O2719" s="2"/>
      <c r="Q2719" s="15" t="s">
        <v>2694</v>
      </c>
      <c r="R2719">
        <v>2000</v>
      </c>
    </row>
    <row r="2720" spans="2:18" x14ac:dyDescent="0.2">
      <c r="E2720" s="15" t="s">
        <v>12</v>
      </c>
      <c r="F2720" s="15" t="s">
        <v>2581</v>
      </c>
      <c r="K2720" s="2"/>
      <c r="N2720" s="2"/>
      <c r="O2720" s="2"/>
      <c r="Q2720" s="15" t="s">
        <v>2695</v>
      </c>
      <c r="R2720">
        <v>4500</v>
      </c>
    </row>
    <row r="2721" spans="2:18" x14ac:dyDescent="0.2">
      <c r="E2721" s="15"/>
      <c r="F2721" s="15"/>
      <c r="K2721" s="2"/>
      <c r="N2721" s="2"/>
      <c r="O2721" s="2"/>
      <c r="Q2721" s="15" t="s">
        <v>2696</v>
      </c>
      <c r="R2721">
        <v>169</v>
      </c>
    </row>
    <row r="2722" spans="2:18" x14ac:dyDescent="0.2">
      <c r="B2722">
        <v>20</v>
      </c>
      <c r="E2722" s="15" t="s">
        <v>21</v>
      </c>
      <c r="F2722" s="15" t="s">
        <v>2584</v>
      </c>
      <c r="K2722" s="2"/>
      <c r="N2722" s="2"/>
      <c r="O2722" s="2"/>
      <c r="Q2722" s="15" t="s">
        <v>1264</v>
      </c>
      <c r="R2722">
        <v>1000</v>
      </c>
    </row>
    <row r="2723" spans="2:18" x14ac:dyDescent="0.2">
      <c r="B2723" t="s">
        <v>2583</v>
      </c>
      <c r="E2723" s="15" t="s">
        <v>2</v>
      </c>
      <c r="F2723" s="15" t="s">
        <v>2585</v>
      </c>
      <c r="K2723" s="2"/>
      <c r="N2723" s="2"/>
      <c r="O2723" s="2"/>
      <c r="Q2723" s="15" t="s">
        <v>1264</v>
      </c>
      <c r="R2723">
        <v>500</v>
      </c>
    </row>
    <row r="2724" spans="2:18" x14ac:dyDescent="0.2">
      <c r="E2724" s="15" t="s">
        <v>2</v>
      </c>
      <c r="F2724" s="15" t="s">
        <v>611</v>
      </c>
      <c r="K2724" s="2"/>
      <c r="N2724" s="2"/>
      <c r="O2724" s="2"/>
      <c r="Q2724" s="15" t="s">
        <v>1264</v>
      </c>
      <c r="R2724">
        <v>2100</v>
      </c>
    </row>
    <row r="2725" spans="2:18" x14ac:dyDescent="0.2">
      <c r="E2725" s="15" t="s">
        <v>12</v>
      </c>
      <c r="F2725" s="15"/>
      <c r="K2725" s="2"/>
      <c r="N2725" s="15" t="s">
        <v>3040</v>
      </c>
      <c r="O2725" s="2"/>
      <c r="Q2725" s="15" t="s">
        <v>1264</v>
      </c>
      <c r="R2725">
        <v>2000</v>
      </c>
    </row>
    <row r="2726" spans="2:18" x14ac:dyDescent="0.2">
      <c r="E2726" s="15"/>
      <c r="F2726" s="15"/>
      <c r="K2726" s="2"/>
      <c r="N2726" s="2"/>
      <c r="O2726" s="2"/>
      <c r="Q2726" s="15" t="s">
        <v>1264</v>
      </c>
      <c r="R2726">
        <v>31</v>
      </c>
    </row>
    <row r="2727" spans="2:18" x14ac:dyDescent="0.2">
      <c r="B2727">
        <v>21</v>
      </c>
      <c r="E2727" s="15" t="s">
        <v>0</v>
      </c>
      <c r="F2727" s="15" t="s">
        <v>2586</v>
      </c>
      <c r="K2727" s="2"/>
      <c r="M2727" t="s">
        <v>2589</v>
      </c>
      <c r="N2727" s="2"/>
      <c r="O2727" s="2"/>
      <c r="Q2727" s="15" t="s">
        <v>1264</v>
      </c>
      <c r="R2727">
        <v>65</v>
      </c>
    </row>
    <row r="2728" spans="2:18" x14ac:dyDescent="0.2">
      <c r="E2728" s="15" t="s">
        <v>15</v>
      </c>
      <c r="F2728" s="15" t="s">
        <v>2587</v>
      </c>
      <c r="K2728" s="2"/>
      <c r="M2728" t="s">
        <v>2588</v>
      </c>
      <c r="N2728" s="2"/>
      <c r="O2728" s="2"/>
      <c r="Q2728" s="2"/>
      <c r="R2728">
        <f>SUM(R2712:R2727)</f>
        <v>20001</v>
      </c>
    </row>
    <row r="2729" spans="2:18" x14ac:dyDescent="0.2">
      <c r="E2729" s="15" t="s">
        <v>15</v>
      </c>
      <c r="F2729" s="15" t="s">
        <v>2590</v>
      </c>
      <c r="K2729" s="2"/>
      <c r="N2729" s="2"/>
      <c r="O2729" s="2"/>
      <c r="Q2729" s="2"/>
    </row>
    <row r="2730" spans="2:18" x14ac:dyDescent="0.2">
      <c r="E2730" s="15" t="s">
        <v>18</v>
      </c>
      <c r="F2730" s="15" t="s">
        <v>2591</v>
      </c>
      <c r="K2730" s="2"/>
      <c r="N2730" s="2"/>
      <c r="O2730" s="2"/>
      <c r="Q2730" s="2"/>
    </row>
    <row r="2731" spans="2:18" x14ac:dyDescent="0.2">
      <c r="E2731" s="15"/>
      <c r="F2731" s="15"/>
      <c r="K2731" s="2"/>
      <c r="N2731" s="2"/>
      <c r="O2731" s="2"/>
      <c r="Q2731" s="2"/>
    </row>
    <row r="2732" spans="2:18" x14ac:dyDescent="0.2">
      <c r="B2732">
        <v>22</v>
      </c>
      <c r="E2732" s="15" t="s">
        <v>21</v>
      </c>
      <c r="F2732" s="15" t="s">
        <v>2592</v>
      </c>
      <c r="K2732" s="2"/>
      <c r="N2732" s="2"/>
      <c r="O2732" s="2"/>
      <c r="Q2732" s="2"/>
    </row>
    <row r="2733" spans="2:18" x14ac:dyDescent="0.2">
      <c r="E2733" s="15" t="s">
        <v>2</v>
      </c>
      <c r="F2733" s="15" t="s">
        <v>2593</v>
      </c>
      <c r="K2733" s="2"/>
      <c r="N2733" s="2"/>
      <c r="O2733" s="2"/>
      <c r="Q2733" s="2"/>
    </row>
    <row r="2734" spans="2:18" x14ac:dyDescent="0.2">
      <c r="E2734" s="15" t="s">
        <v>2</v>
      </c>
      <c r="F2734" s="15" t="s">
        <v>2594</v>
      </c>
      <c r="K2734" s="2"/>
      <c r="N2734" s="2"/>
      <c r="O2734" s="2"/>
      <c r="Q2734" s="2"/>
    </row>
    <row r="2735" spans="2:18" x14ac:dyDescent="0.2">
      <c r="E2735" s="15" t="s">
        <v>12</v>
      </c>
      <c r="F2735" s="15" t="s">
        <v>2595</v>
      </c>
      <c r="K2735" s="2"/>
      <c r="N2735" s="2"/>
      <c r="O2735" s="2"/>
      <c r="Q2735" s="2"/>
    </row>
    <row r="2736" spans="2:18" x14ac:dyDescent="0.2">
      <c r="E2736" s="15"/>
      <c r="F2736" s="15"/>
      <c r="K2736" s="2"/>
      <c r="N2736" s="2"/>
      <c r="O2736" s="2"/>
      <c r="Q2736" s="2"/>
    </row>
    <row r="2737" spans="2:17" x14ac:dyDescent="0.2">
      <c r="B2737">
        <v>23</v>
      </c>
      <c r="E2737" s="15" t="s">
        <v>0</v>
      </c>
      <c r="F2737" s="15" t="s">
        <v>2596</v>
      </c>
      <c r="K2737" s="2"/>
      <c r="N2737" s="2"/>
      <c r="O2737" s="2"/>
      <c r="Q2737" s="2"/>
    </row>
    <row r="2738" spans="2:17" x14ac:dyDescent="0.2">
      <c r="E2738" s="15" t="s">
        <v>15</v>
      </c>
      <c r="F2738" s="15" t="s">
        <v>2597</v>
      </c>
      <c r="K2738" s="2"/>
      <c r="N2738" s="2"/>
      <c r="O2738" s="2"/>
      <c r="Q2738" s="2"/>
    </row>
    <row r="2739" spans="2:17" x14ac:dyDescent="0.2">
      <c r="E2739" s="15" t="s">
        <v>15</v>
      </c>
      <c r="F2739" s="15" t="s">
        <v>2598</v>
      </c>
      <c r="K2739" s="2"/>
      <c r="N2739" s="2"/>
      <c r="O2739" s="2"/>
      <c r="Q2739" s="2"/>
    </row>
    <row r="2740" spans="2:17" x14ac:dyDescent="0.2">
      <c r="E2740" s="15" t="s">
        <v>12</v>
      </c>
      <c r="F2740" s="15" t="s">
        <v>2599</v>
      </c>
      <c r="K2740" s="2"/>
      <c r="N2740" s="2"/>
      <c r="O2740" s="2"/>
      <c r="Q2740" s="2"/>
    </row>
    <row r="2741" spans="2:17" x14ac:dyDescent="0.2">
      <c r="E2741" s="15"/>
      <c r="F2741" s="15"/>
      <c r="K2741" s="2"/>
      <c r="N2741" s="2"/>
      <c r="O2741" s="2"/>
      <c r="Q2741" s="2"/>
    </row>
    <row r="2742" spans="2:17" x14ac:dyDescent="0.2">
      <c r="B2742">
        <v>24</v>
      </c>
      <c r="E2742" s="15" t="s">
        <v>21</v>
      </c>
      <c r="F2742" s="15" t="s">
        <v>2600</v>
      </c>
      <c r="K2742" s="2"/>
      <c r="N2742" s="2"/>
      <c r="O2742" s="2"/>
      <c r="Q2742" s="2"/>
    </row>
    <row r="2743" spans="2:17" x14ac:dyDescent="0.2">
      <c r="E2743" s="15" t="s">
        <v>2</v>
      </c>
      <c r="F2743" s="15" t="s">
        <v>2603</v>
      </c>
      <c r="K2743" s="2"/>
      <c r="N2743" s="2"/>
      <c r="O2743" s="2"/>
      <c r="Q2743" s="2"/>
    </row>
    <row r="2744" spans="2:17" x14ac:dyDescent="0.2">
      <c r="E2744" s="15" t="s">
        <v>2</v>
      </c>
      <c r="F2744" s="15" t="s">
        <v>2604</v>
      </c>
      <c r="K2744" s="2"/>
      <c r="N2744" s="2"/>
      <c r="O2744" s="2"/>
      <c r="Q2744" s="2"/>
    </row>
    <row r="2745" spans="2:17" x14ac:dyDescent="0.2">
      <c r="E2745" s="15" t="s">
        <v>12</v>
      </c>
      <c r="F2745" s="15" t="s">
        <v>2602</v>
      </c>
      <c r="K2745" s="2"/>
      <c r="N2745" s="2"/>
      <c r="O2745" s="2"/>
      <c r="Q2745" s="2"/>
    </row>
    <row r="2746" spans="2:17" x14ac:dyDescent="0.2">
      <c r="E2746" s="15"/>
      <c r="F2746" s="15"/>
      <c r="K2746" s="2"/>
      <c r="N2746" s="2"/>
      <c r="O2746" s="2"/>
      <c r="Q2746" s="2"/>
    </row>
    <row r="2747" spans="2:17" x14ac:dyDescent="0.2">
      <c r="B2747">
        <v>25</v>
      </c>
      <c r="E2747" s="15" t="s">
        <v>21</v>
      </c>
      <c r="F2747" s="15" t="s">
        <v>2601</v>
      </c>
      <c r="K2747" s="2"/>
      <c r="N2747" s="2"/>
      <c r="O2747" s="15" t="s">
        <v>2608</v>
      </c>
      <c r="Q2747" s="2"/>
    </row>
    <row r="2748" spans="2:17" x14ac:dyDescent="0.2">
      <c r="E2748" s="15" t="s">
        <v>2</v>
      </c>
      <c r="F2748" s="15" t="s">
        <v>2605</v>
      </c>
      <c r="K2748" s="2"/>
      <c r="N2748" s="2"/>
      <c r="O2748" s="15" t="s">
        <v>2607</v>
      </c>
      <c r="Q2748" s="2"/>
    </row>
    <row r="2749" spans="2:17" x14ac:dyDescent="0.2">
      <c r="E2749" s="15" t="s">
        <v>2</v>
      </c>
      <c r="F2749" s="15" t="s">
        <v>2606</v>
      </c>
      <c r="K2749" s="2"/>
      <c r="N2749" s="2"/>
      <c r="O2749" s="15" t="s">
        <v>2614</v>
      </c>
      <c r="Q2749" s="2"/>
    </row>
    <row r="2750" spans="2:17" x14ac:dyDescent="0.2">
      <c r="E2750" s="15" t="s">
        <v>12</v>
      </c>
      <c r="F2750" s="15" t="s">
        <v>2611</v>
      </c>
      <c r="K2750" s="2"/>
      <c r="N2750" s="2"/>
      <c r="O2750" s="15" t="s">
        <v>2609</v>
      </c>
      <c r="Q2750" s="2"/>
    </row>
    <row r="2751" spans="2:17" x14ac:dyDescent="0.2">
      <c r="E2751" s="15"/>
      <c r="F2751" s="15"/>
      <c r="K2751" s="2"/>
      <c r="N2751" s="2"/>
      <c r="O2751" s="15" t="s">
        <v>2612</v>
      </c>
      <c r="Q2751" s="2"/>
    </row>
    <row r="2752" spans="2:17" x14ac:dyDescent="0.2">
      <c r="B2752">
        <v>26</v>
      </c>
      <c r="E2752" s="15" t="s">
        <v>21</v>
      </c>
      <c r="F2752" s="15" t="s">
        <v>2615</v>
      </c>
      <c r="K2752" s="2"/>
      <c r="N2752" s="2"/>
      <c r="O2752" s="15" t="s">
        <v>2613</v>
      </c>
      <c r="Q2752" s="2"/>
    </row>
    <row r="2753" spans="2:17" x14ac:dyDescent="0.2">
      <c r="E2753" s="15" t="s">
        <v>2</v>
      </c>
      <c r="F2753" s="15" t="s">
        <v>2616</v>
      </c>
      <c r="K2753" s="2"/>
      <c r="N2753" s="2"/>
      <c r="O2753" s="15" t="s">
        <v>2619</v>
      </c>
      <c r="Q2753" s="2"/>
    </row>
    <row r="2754" spans="2:17" x14ac:dyDescent="0.2">
      <c r="E2754" s="15" t="s">
        <v>2</v>
      </c>
      <c r="F2754" s="15" t="s">
        <v>2617</v>
      </c>
      <c r="K2754" s="2"/>
      <c r="N2754" s="2"/>
      <c r="O2754" s="15" t="s">
        <v>2620</v>
      </c>
      <c r="Q2754" s="2"/>
    </row>
    <row r="2755" spans="2:17" x14ac:dyDescent="0.2">
      <c r="E2755" s="15" t="s">
        <v>12</v>
      </c>
      <c r="F2755" s="15" t="s">
        <v>2618</v>
      </c>
      <c r="K2755" s="2"/>
      <c r="N2755" s="2"/>
      <c r="O2755" s="15"/>
      <c r="Q2755" s="2"/>
    </row>
    <row r="2756" spans="2:17" x14ac:dyDescent="0.2">
      <c r="E2756" s="15"/>
      <c r="F2756" s="15"/>
      <c r="K2756" s="2"/>
      <c r="N2756" s="2"/>
      <c r="O2756" s="15"/>
      <c r="Q2756" s="2"/>
    </row>
    <row r="2757" spans="2:17" x14ac:dyDescent="0.2">
      <c r="B2757">
        <v>27</v>
      </c>
      <c r="E2757" s="15" t="s">
        <v>21</v>
      </c>
      <c r="F2757" s="15" t="s">
        <v>373</v>
      </c>
      <c r="K2757" s="2"/>
      <c r="N2757" s="2"/>
      <c r="O2757" s="15"/>
      <c r="Q2757" s="2"/>
    </row>
    <row r="2758" spans="2:17" x14ac:dyDescent="0.2">
      <c r="E2758" s="15" t="s">
        <v>15</v>
      </c>
      <c r="F2758" s="15" t="s">
        <v>1358</v>
      </c>
      <c r="K2758" s="2"/>
      <c r="M2758" t="s">
        <v>2625</v>
      </c>
      <c r="N2758" s="2"/>
      <c r="O2758" s="15"/>
      <c r="Q2758" s="2"/>
    </row>
    <row r="2759" spans="2:17" x14ac:dyDescent="0.2">
      <c r="E2759" s="15" t="s">
        <v>15</v>
      </c>
      <c r="F2759" s="15" t="s">
        <v>2627</v>
      </c>
      <c r="K2759" s="2"/>
      <c r="M2759" t="s">
        <v>2626</v>
      </c>
      <c r="N2759" s="2"/>
      <c r="O2759" s="15"/>
      <c r="Q2759" s="2"/>
    </row>
    <row r="2760" spans="2:17" x14ac:dyDescent="0.2">
      <c r="E2760" s="15" t="s">
        <v>18</v>
      </c>
      <c r="F2760" s="15" t="s">
        <v>2622</v>
      </c>
      <c r="K2760" s="2"/>
      <c r="M2760" t="s">
        <v>2623</v>
      </c>
      <c r="N2760" s="2"/>
      <c r="O2760" s="15"/>
      <c r="Q2760" s="2"/>
    </row>
    <row r="2761" spans="2:17" x14ac:dyDescent="0.2">
      <c r="E2761" s="15"/>
      <c r="F2761" s="15"/>
      <c r="K2761" s="2"/>
      <c r="M2761" t="s">
        <v>2624</v>
      </c>
      <c r="N2761" s="2"/>
      <c r="O2761" s="15"/>
      <c r="Q2761" s="2"/>
    </row>
    <row r="2762" spans="2:17" x14ac:dyDescent="0.2">
      <c r="B2762">
        <v>28</v>
      </c>
      <c r="E2762" s="15" t="s">
        <v>21</v>
      </c>
      <c r="F2762" s="15" t="s">
        <v>2628</v>
      </c>
      <c r="K2762" s="2"/>
      <c r="N2762" s="2"/>
      <c r="O2762" s="15"/>
      <c r="Q2762" s="2"/>
    </row>
    <row r="2763" spans="2:17" x14ac:dyDescent="0.2">
      <c r="E2763" s="15" t="s">
        <v>2</v>
      </c>
      <c r="F2763" s="15" t="s">
        <v>2631</v>
      </c>
      <c r="K2763" s="2"/>
      <c r="N2763" s="2"/>
      <c r="O2763" s="15"/>
      <c r="Q2763" s="2"/>
    </row>
    <row r="2764" spans="2:17" x14ac:dyDescent="0.2">
      <c r="E2764" s="15" t="s">
        <v>2</v>
      </c>
      <c r="F2764" s="15" t="s">
        <v>2632</v>
      </c>
      <c r="K2764" s="2"/>
      <c r="N2764" s="2"/>
      <c r="O2764" s="15"/>
      <c r="Q2764" s="2"/>
    </row>
    <row r="2765" spans="2:17" x14ac:dyDescent="0.2">
      <c r="E2765" s="15" t="s">
        <v>12</v>
      </c>
      <c r="F2765" s="15" t="s">
        <v>2633</v>
      </c>
      <c r="K2765" s="2"/>
      <c r="N2765" s="2"/>
      <c r="O2765" s="15"/>
      <c r="Q2765" s="2"/>
    </row>
    <row r="2766" spans="2:17" x14ac:dyDescent="0.2">
      <c r="E2766" s="15"/>
      <c r="F2766" s="15"/>
      <c r="K2766" s="2"/>
      <c r="N2766" s="2"/>
      <c r="O2766" s="15"/>
      <c r="Q2766" s="2"/>
    </row>
    <row r="2767" spans="2:17" x14ac:dyDescent="0.2">
      <c r="B2767">
        <v>29</v>
      </c>
      <c r="E2767" s="15" t="s">
        <v>21</v>
      </c>
      <c r="F2767" s="15" t="s">
        <v>2630</v>
      </c>
      <c r="K2767" s="2"/>
      <c r="N2767" s="2"/>
      <c r="O2767" s="15"/>
      <c r="Q2767" s="2"/>
    </row>
    <row r="2768" spans="2:17" x14ac:dyDescent="0.2">
      <c r="E2768" s="15" t="s">
        <v>2</v>
      </c>
      <c r="F2768" s="15" t="s">
        <v>2637</v>
      </c>
      <c r="K2768" s="2"/>
      <c r="N2768" s="2"/>
      <c r="O2768" s="15"/>
      <c r="Q2768" s="2"/>
    </row>
    <row r="2769" spans="2:17" x14ac:dyDescent="0.2">
      <c r="E2769" s="15" t="s">
        <v>2</v>
      </c>
      <c r="F2769" s="15" t="s">
        <v>2638</v>
      </c>
      <c r="K2769" s="2"/>
      <c r="N2769" s="2"/>
      <c r="O2769" s="15"/>
      <c r="Q2769" s="2"/>
    </row>
    <row r="2770" spans="2:17" x14ac:dyDescent="0.2">
      <c r="E2770" s="15" t="s">
        <v>12</v>
      </c>
      <c r="F2770" s="15" t="s">
        <v>2635</v>
      </c>
      <c r="K2770" s="2"/>
      <c r="N2770" s="2"/>
      <c r="O2770" s="15"/>
      <c r="Q2770" s="2"/>
    </row>
    <row r="2771" spans="2:17" x14ac:dyDescent="0.2">
      <c r="E2771" s="15"/>
      <c r="F2771" s="15"/>
      <c r="K2771" s="2"/>
      <c r="N2771" s="2"/>
      <c r="O2771" s="15"/>
      <c r="Q2771" s="2"/>
    </row>
    <row r="2772" spans="2:17" x14ac:dyDescent="0.2">
      <c r="B2772">
        <v>30</v>
      </c>
      <c r="C2772">
        <v>4</v>
      </c>
      <c r="D2772">
        <v>13</v>
      </c>
      <c r="E2772" s="15" t="s">
        <v>21</v>
      </c>
      <c r="F2772" s="15" t="s">
        <v>2634</v>
      </c>
      <c r="K2772" s="2"/>
      <c r="N2772" s="2"/>
      <c r="O2772" s="15"/>
      <c r="Q2772" s="2"/>
    </row>
    <row r="2773" spans="2:17" x14ac:dyDescent="0.2">
      <c r="E2773" s="15" t="s">
        <v>2</v>
      </c>
      <c r="F2773" s="15" t="s">
        <v>2636</v>
      </c>
      <c r="K2773" s="2"/>
      <c r="N2773" s="2"/>
      <c r="O2773" s="15"/>
      <c r="Q2773" s="2"/>
    </row>
    <row r="2774" spans="2:17" x14ac:dyDescent="0.2">
      <c r="E2774" s="15" t="s">
        <v>2</v>
      </c>
      <c r="F2774" s="15" t="s">
        <v>2640</v>
      </c>
      <c r="K2774" s="2"/>
      <c r="N2774" s="2"/>
      <c r="O2774" s="15"/>
      <c r="Q2774" s="2"/>
    </row>
    <row r="2775" spans="2:17" x14ac:dyDescent="0.2">
      <c r="E2775" s="15" t="s">
        <v>12</v>
      </c>
      <c r="F2775" s="15" t="s">
        <v>2641</v>
      </c>
      <c r="K2775" s="2"/>
      <c r="N2775" s="2"/>
      <c r="O2775" s="15"/>
      <c r="Q2775" s="2"/>
    </row>
    <row r="2776" spans="2:17" x14ac:dyDescent="0.2">
      <c r="E2776" s="15"/>
      <c r="F2776" s="15"/>
      <c r="K2776" s="2"/>
      <c r="N2776" s="2"/>
      <c r="O2776" s="15"/>
      <c r="Q2776" s="2"/>
    </row>
    <row r="2777" spans="2:17" x14ac:dyDescent="0.2">
      <c r="E2777" s="15" t="s">
        <v>21</v>
      </c>
      <c r="F2777" s="15" t="s">
        <v>2642</v>
      </c>
      <c r="K2777" s="2"/>
      <c r="N2777" s="2"/>
      <c r="O2777" s="15"/>
      <c r="Q2777" s="2"/>
    </row>
    <row r="2778" spans="2:17" x14ac:dyDescent="0.2">
      <c r="B2778">
        <v>1</v>
      </c>
      <c r="C2778">
        <v>5</v>
      </c>
      <c r="D2778">
        <v>13</v>
      </c>
      <c r="E2778" s="15" t="s">
        <v>21</v>
      </c>
      <c r="F2778" s="15" t="s">
        <v>2639</v>
      </c>
      <c r="K2778" s="2"/>
      <c r="N2778" s="2"/>
      <c r="O2778" s="15"/>
      <c r="Q2778" s="2"/>
    </row>
    <row r="2779" spans="2:17" x14ac:dyDescent="0.2">
      <c r="E2779" s="15" t="s">
        <v>2</v>
      </c>
      <c r="F2779" s="15" t="s">
        <v>2643</v>
      </c>
      <c r="K2779" s="2"/>
      <c r="N2779" s="2"/>
      <c r="O2779" s="15"/>
      <c r="Q2779" s="2"/>
    </row>
    <row r="2780" spans="2:17" x14ac:dyDescent="0.2">
      <c r="E2780" s="15" t="s">
        <v>2</v>
      </c>
      <c r="F2780" s="15" t="s">
        <v>2644</v>
      </c>
      <c r="K2780" s="2"/>
      <c r="N2780" s="2"/>
      <c r="O2780" s="15"/>
      <c r="Q2780" s="2"/>
    </row>
    <row r="2781" spans="2:17" x14ac:dyDescent="0.2">
      <c r="E2781" s="15" t="s">
        <v>12</v>
      </c>
      <c r="F2781" s="15" t="s">
        <v>2645</v>
      </c>
      <c r="K2781" s="2"/>
      <c r="N2781" s="2"/>
      <c r="O2781" s="15"/>
      <c r="Q2781" s="2"/>
    </row>
    <row r="2782" spans="2:17" x14ac:dyDescent="0.2">
      <c r="E2782" s="15"/>
      <c r="F2782" s="15"/>
      <c r="K2782" s="2"/>
      <c r="N2782" s="2"/>
      <c r="O2782" s="15"/>
      <c r="Q2782" s="2"/>
    </row>
    <row r="2783" spans="2:17" x14ac:dyDescent="0.2">
      <c r="B2783">
        <v>2</v>
      </c>
      <c r="C2783">
        <v>5</v>
      </c>
      <c r="D2783">
        <v>13</v>
      </c>
      <c r="E2783" s="15" t="s">
        <v>21</v>
      </c>
      <c r="F2783" s="15" t="s">
        <v>2646</v>
      </c>
      <c r="K2783" s="2"/>
      <c r="N2783" s="2"/>
      <c r="O2783" s="15"/>
      <c r="Q2783" s="2"/>
    </row>
    <row r="2784" spans="2:17" x14ac:dyDescent="0.2">
      <c r="E2784" s="15" t="s">
        <v>15</v>
      </c>
      <c r="F2784" s="15" t="s">
        <v>2647</v>
      </c>
      <c r="K2784" s="2"/>
      <c r="N2784" s="2"/>
      <c r="O2784" s="15"/>
      <c r="Q2784" s="2"/>
    </row>
    <row r="2785" spans="2:17" x14ac:dyDescent="0.2">
      <c r="E2785" s="15" t="s">
        <v>15</v>
      </c>
      <c r="F2785" s="15" t="s">
        <v>2648</v>
      </c>
      <c r="K2785" s="2"/>
      <c r="N2785" s="2"/>
      <c r="O2785" s="15"/>
      <c r="Q2785" s="2"/>
    </row>
    <row r="2786" spans="2:17" x14ac:dyDescent="0.2">
      <c r="E2786" s="15" t="s">
        <v>18</v>
      </c>
      <c r="F2786" s="15" t="s">
        <v>2649</v>
      </c>
      <c r="K2786" s="2"/>
      <c r="N2786" s="2"/>
      <c r="O2786" s="15"/>
      <c r="Q2786" s="2"/>
    </row>
    <row r="2787" spans="2:17" x14ac:dyDescent="0.2">
      <c r="E2787" s="15"/>
      <c r="F2787" s="15"/>
      <c r="K2787" s="2"/>
      <c r="N2787" s="2"/>
      <c r="O2787" s="15"/>
      <c r="Q2787" s="2"/>
    </row>
    <row r="2788" spans="2:17" x14ac:dyDescent="0.2">
      <c r="B2788">
        <v>3</v>
      </c>
      <c r="E2788" s="15" t="s">
        <v>21</v>
      </c>
      <c r="F2788" s="15" t="s">
        <v>2650</v>
      </c>
      <c r="K2788" s="2"/>
      <c r="N2788" s="2"/>
      <c r="O2788" s="15"/>
      <c r="Q2788" s="2"/>
    </row>
    <row r="2789" spans="2:17" x14ac:dyDescent="0.2">
      <c r="E2789" s="15" t="s">
        <v>2</v>
      </c>
      <c r="F2789" s="15" t="s">
        <v>2651</v>
      </c>
      <c r="K2789" s="2"/>
      <c r="N2789" s="2"/>
      <c r="O2789" s="15"/>
      <c r="Q2789" s="2"/>
    </row>
    <row r="2790" spans="2:17" x14ac:dyDescent="0.2">
      <c r="E2790" s="15" t="s">
        <v>2</v>
      </c>
      <c r="F2790" s="15" t="s">
        <v>2653</v>
      </c>
      <c r="K2790" s="2"/>
      <c r="N2790" s="2"/>
      <c r="O2790" s="15"/>
      <c r="Q2790" s="2"/>
    </row>
    <row r="2791" spans="2:17" x14ac:dyDescent="0.2">
      <c r="E2791" s="15" t="s">
        <v>12</v>
      </c>
      <c r="F2791" s="15" t="s">
        <v>2654</v>
      </c>
      <c r="K2791" s="2"/>
      <c r="N2791" s="2"/>
      <c r="O2791" s="15"/>
      <c r="Q2791" s="2"/>
    </row>
    <row r="2792" spans="2:17" x14ac:dyDescent="0.2">
      <c r="E2792" s="15"/>
      <c r="F2792" s="15"/>
      <c r="K2792" s="2"/>
      <c r="N2792" s="2"/>
      <c r="O2792" s="15"/>
      <c r="Q2792" s="2"/>
    </row>
    <row r="2793" spans="2:17" x14ac:dyDescent="0.2">
      <c r="B2793">
        <v>4</v>
      </c>
      <c r="E2793" s="15" t="s">
        <v>21</v>
      </c>
      <c r="F2793" s="15" t="s">
        <v>2655</v>
      </c>
      <c r="K2793" s="2"/>
      <c r="N2793" s="2"/>
      <c r="O2793" s="15"/>
      <c r="Q2793" s="2"/>
    </row>
    <row r="2794" spans="2:17" x14ac:dyDescent="0.2">
      <c r="E2794" s="15" t="s">
        <v>2</v>
      </c>
      <c r="F2794" s="15" t="s">
        <v>2656</v>
      </c>
      <c r="K2794" s="2"/>
      <c r="N2794" s="2"/>
      <c r="O2794" s="15"/>
      <c r="Q2794" s="2"/>
    </row>
    <row r="2795" spans="2:17" x14ac:dyDescent="0.2">
      <c r="E2795" s="15" t="s">
        <v>2</v>
      </c>
      <c r="F2795" s="15" t="s">
        <v>2657</v>
      </c>
      <c r="K2795" s="2"/>
      <c r="N2795" s="2"/>
      <c r="O2795" s="15"/>
      <c r="Q2795" s="2"/>
    </row>
    <row r="2796" spans="2:17" x14ac:dyDescent="0.2">
      <c r="E2796" s="15" t="s">
        <v>12</v>
      </c>
      <c r="F2796" s="15" t="s">
        <v>2658</v>
      </c>
      <c r="K2796" s="2"/>
      <c r="N2796" s="2"/>
      <c r="O2796" s="15"/>
      <c r="Q2796" s="2"/>
    </row>
    <row r="2797" spans="2:17" x14ac:dyDescent="0.2">
      <c r="E2797" s="15"/>
      <c r="F2797" s="15"/>
      <c r="K2797" s="2"/>
      <c r="N2797" s="2"/>
      <c r="O2797" s="15"/>
      <c r="Q2797" s="2"/>
    </row>
    <row r="2798" spans="2:17" x14ac:dyDescent="0.2">
      <c r="B2798">
        <v>5</v>
      </c>
      <c r="E2798" s="15" t="s">
        <v>0</v>
      </c>
      <c r="F2798" s="15" t="s">
        <v>2659</v>
      </c>
      <c r="K2798" s="2"/>
      <c r="N2798" s="2"/>
      <c r="O2798" s="15"/>
      <c r="Q2798" s="2"/>
    </row>
    <row r="2799" spans="2:17" x14ac:dyDescent="0.2">
      <c r="E2799" s="15" t="s">
        <v>2</v>
      </c>
      <c r="F2799" s="15" t="s">
        <v>2660</v>
      </c>
      <c r="K2799" s="2"/>
      <c r="N2799" s="2"/>
      <c r="O2799" s="15"/>
      <c r="Q2799" s="2"/>
    </row>
    <row r="2800" spans="2:17" x14ac:dyDescent="0.2">
      <c r="E2800" s="15" t="s">
        <v>2</v>
      </c>
      <c r="F2800" s="15" t="s">
        <v>2661</v>
      </c>
      <c r="K2800" s="2"/>
      <c r="N2800" s="2"/>
      <c r="O2800" s="15"/>
      <c r="Q2800" s="2"/>
    </row>
    <row r="2801" spans="2:17" x14ac:dyDescent="0.2">
      <c r="E2801" s="15" t="s">
        <v>12</v>
      </c>
      <c r="F2801" s="15" t="s">
        <v>2664</v>
      </c>
      <c r="K2801" s="2"/>
      <c r="N2801" s="2"/>
      <c r="O2801" s="15"/>
      <c r="Q2801" s="2"/>
    </row>
    <row r="2802" spans="2:17" x14ac:dyDescent="0.2">
      <c r="E2802" s="15"/>
      <c r="F2802" s="15"/>
      <c r="K2802" s="2"/>
      <c r="N2802" s="2"/>
      <c r="O2802" s="15"/>
      <c r="Q2802" s="2"/>
    </row>
    <row r="2803" spans="2:17" x14ac:dyDescent="0.2">
      <c r="B2803">
        <v>6</v>
      </c>
      <c r="E2803" s="15" t="s">
        <v>21</v>
      </c>
      <c r="F2803" s="15" t="s">
        <v>2663</v>
      </c>
      <c r="K2803" s="2"/>
      <c r="L2803" s="15"/>
      <c r="N2803" s="2"/>
      <c r="O2803" s="15"/>
      <c r="Q2803" s="2"/>
    </row>
    <row r="2804" spans="2:17" x14ac:dyDescent="0.2">
      <c r="E2804" s="15" t="s">
        <v>2</v>
      </c>
      <c r="F2804" s="15" t="s">
        <v>2666</v>
      </c>
      <c r="K2804" s="2"/>
      <c r="N2804" s="2"/>
      <c r="O2804" s="15"/>
      <c r="Q2804" s="2"/>
    </row>
    <row r="2805" spans="2:17" x14ac:dyDescent="0.2">
      <c r="E2805" s="15" t="s">
        <v>2</v>
      </c>
      <c r="F2805" s="15" t="s">
        <v>2667</v>
      </c>
      <c r="K2805" s="2"/>
      <c r="N2805" s="2"/>
      <c r="O2805" s="15"/>
      <c r="Q2805" s="2"/>
    </row>
    <row r="2806" spans="2:17" x14ac:dyDescent="0.2">
      <c r="E2806" s="15" t="s">
        <v>12</v>
      </c>
      <c r="F2806" s="15" t="s">
        <v>2669</v>
      </c>
      <c r="K2806" s="2"/>
      <c r="N2806" s="2"/>
      <c r="O2806" s="15"/>
      <c r="Q2806" s="2"/>
    </row>
    <row r="2807" spans="2:17" x14ac:dyDescent="0.2">
      <c r="E2807" s="15"/>
      <c r="F2807" s="15"/>
      <c r="K2807" s="2"/>
      <c r="N2807" s="2"/>
      <c r="O2807" s="15"/>
      <c r="Q2807" s="2"/>
    </row>
    <row r="2808" spans="2:17" x14ac:dyDescent="0.2">
      <c r="B2808">
        <v>7</v>
      </c>
      <c r="E2808" s="15" t="s">
        <v>0</v>
      </c>
      <c r="F2808" s="15" t="s">
        <v>2671</v>
      </c>
      <c r="K2808" s="2"/>
      <c r="N2808" s="15"/>
      <c r="O2808" s="15"/>
      <c r="Q2808" s="2"/>
    </row>
    <row r="2809" spans="2:17" x14ac:dyDescent="0.2">
      <c r="E2809" s="15" t="s">
        <v>15</v>
      </c>
      <c r="F2809" s="15" t="s">
        <v>2670</v>
      </c>
      <c r="K2809" s="2"/>
      <c r="N2809" s="2"/>
      <c r="O2809" s="15"/>
      <c r="Q2809" s="2"/>
    </row>
    <row r="2810" spans="2:17" x14ac:dyDescent="0.2">
      <c r="E2810" s="15" t="s">
        <v>15</v>
      </c>
      <c r="F2810" s="15" t="s">
        <v>2667</v>
      </c>
      <c r="K2810" s="2"/>
      <c r="N2810" s="2"/>
      <c r="O2810" s="15"/>
      <c r="Q2810" s="2"/>
    </row>
    <row r="2811" spans="2:17" x14ac:dyDescent="0.2">
      <c r="E2811" s="15" t="s">
        <v>18</v>
      </c>
      <c r="F2811" s="15" t="s">
        <v>2672</v>
      </c>
      <c r="K2811" s="2"/>
      <c r="N2811" s="2"/>
      <c r="O2811" s="15"/>
      <c r="Q2811" s="2"/>
    </row>
    <row r="2812" spans="2:17" x14ac:dyDescent="0.2">
      <c r="E2812" s="15"/>
      <c r="F2812" s="15"/>
      <c r="K2812" s="2"/>
      <c r="N2812" s="2"/>
      <c r="O2812" s="15"/>
      <c r="Q2812" s="2"/>
    </row>
    <row r="2813" spans="2:17" x14ac:dyDescent="0.2">
      <c r="B2813">
        <v>8</v>
      </c>
      <c r="C2813">
        <v>5</v>
      </c>
      <c r="D2813">
        <v>13</v>
      </c>
      <c r="E2813" s="15" t="s">
        <v>21</v>
      </c>
      <c r="F2813" s="15" t="s">
        <v>2673</v>
      </c>
      <c r="K2813" s="2"/>
      <c r="N2813" s="2"/>
      <c r="O2813" s="15"/>
      <c r="Q2813" s="2"/>
    </row>
    <row r="2814" spans="2:17" x14ac:dyDescent="0.2">
      <c r="E2814" s="15" t="s">
        <v>2</v>
      </c>
      <c r="F2814" s="15" t="s">
        <v>2674</v>
      </c>
      <c r="K2814" s="2"/>
      <c r="N2814" s="2"/>
      <c r="O2814" s="15"/>
      <c r="Q2814" s="2"/>
    </row>
    <row r="2815" spans="2:17" x14ac:dyDescent="0.2">
      <c r="E2815" s="15" t="s">
        <v>2</v>
      </c>
      <c r="F2815" s="15" t="s">
        <v>2676</v>
      </c>
      <c r="K2815" s="2"/>
      <c r="N2815" s="2"/>
      <c r="O2815" s="15"/>
      <c r="Q2815" s="2"/>
    </row>
    <row r="2816" spans="2:17" x14ac:dyDescent="0.2">
      <c r="E2816" s="15" t="s">
        <v>12</v>
      </c>
      <c r="F2816" s="15" t="s">
        <v>2675</v>
      </c>
      <c r="K2816" s="2"/>
      <c r="N2816" s="2"/>
      <c r="O2816" s="15"/>
      <c r="Q2816" s="2"/>
    </row>
    <row r="2817" spans="2:17" x14ac:dyDescent="0.2">
      <c r="E2817" s="15"/>
      <c r="F2817" s="15"/>
      <c r="K2817" s="2"/>
      <c r="N2817" s="2"/>
      <c r="O2817" s="15"/>
      <c r="Q2817" s="2"/>
    </row>
    <row r="2818" spans="2:17" x14ac:dyDescent="0.2">
      <c r="B2818">
        <v>9</v>
      </c>
      <c r="E2818" s="15" t="s">
        <v>21</v>
      </c>
      <c r="F2818" s="15" t="s">
        <v>2677</v>
      </c>
      <c r="K2818" s="2"/>
      <c r="N2818" s="2"/>
      <c r="O2818" s="15"/>
      <c r="Q2818" s="2"/>
    </row>
    <row r="2819" spans="2:17" x14ac:dyDescent="0.2">
      <c r="E2819" s="15" t="s">
        <v>15</v>
      </c>
      <c r="F2819" s="15" t="s">
        <v>2678</v>
      </c>
      <c r="K2819" s="2"/>
      <c r="N2819" s="2"/>
      <c r="O2819" s="15"/>
      <c r="Q2819" s="2"/>
    </row>
    <row r="2820" spans="2:17" x14ac:dyDescent="0.2">
      <c r="E2820" s="15" t="s">
        <v>15</v>
      </c>
      <c r="F2820" s="15" t="s">
        <v>2679</v>
      </c>
      <c r="K2820" s="2"/>
      <c r="N2820" s="2"/>
      <c r="O2820" s="15"/>
      <c r="Q2820" s="2"/>
    </row>
    <row r="2821" spans="2:17" x14ac:dyDescent="0.2">
      <c r="E2821" s="15" t="s">
        <v>18</v>
      </c>
      <c r="F2821" s="15" t="s">
        <v>2680</v>
      </c>
      <c r="K2821" s="2"/>
      <c r="N2821" s="2"/>
      <c r="O2821" s="15"/>
      <c r="Q2821" s="2"/>
    </row>
    <row r="2822" spans="2:17" x14ac:dyDescent="0.2">
      <c r="E2822" s="15"/>
      <c r="F2822" s="15"/>
      <c r="K2822" s="2"/>
      <c r="N2822" s="2"/>
      <c r="O2822" s="15"/>
      <c r="Q2822" s="2"/>
    </row>
    <row r="2823" spans="2:17" x14ac:dyDescent="0.2">
      <c r="B2823">
        <v>10</v>
      </c>
      <c r="E2823" s="15" t="s">
        <v>21</v>
      </c>
      <c r="F2823" s="15" t="s">
        <v>2681</v>
      </c>
      <c r="K2823" s="2"/>
      <c r="N2823" s="2"/>
      <c r="O2823" s="15"/>
      <c r="Q2823" s="2"/>
    </row>
    <row r="2824" spans="2:17" x14ac:dyDescent="0.2">
      <c r="E2824" s="15" t="s">
        <v>2</v>
      </c>
      <c r="F2824" s="15" t="s">
        <v>2682</v>
      </c>
      <c r="K2824" s="2"/>
      <c r="N2824" s="2"/>
      <c r="O2824" s="15"/>
      <c r="Q2824" s="2"/>
    </row>
    <row r="2825" spans="2:17" x14ac:dyDescent="0.2">
      <c r="E2825" s="15" t="s">
        <v>2</v>
      </c>
      <c r="F2825" s="15" t="s">
        <v>2683</v>
      </c>
      <c r="K2825" s="2"/>
      <c r="N2825" s="2"/>
      <c r="O2825" s="15"/>
      <c r="Q2825" s="2"/>
    </row>
    <row r="2826" spans="2:17" x14ac:dyDescent="0.2">
      <c r="E2826" s="15" t="s">
        <v>12</v>
      </c>
      <c r="F2826" s="15" t="s">
        <v>2701</v>
      </c>
      <c r="K2826" s="2"/>
      <c r="N2826" s="2"/>
      <c r="O2826" s="15"/>
      <c r="Q2826" s="2"/>
    </row>
    <row r="2827" spans="2:17" x14ac:dyDescent="0.2">
      <c r="E2827" s="15"/>
      <c r="F2827" s="15"/>
      <c r="K2827" s="2"/>
      <c r="N2827" s="2"/>
      <c r="O2827" s="15"/>
      <c r="Q2827" s="2"/>
    </row>
    <row r="2828" spans="2:17" x14ac:dyDescent="0.2">
      <c r="E2828" s="15" t="s">
        <v>21</v>
      </c>
      <c r="F2828" s="15" t="s">
        <v>2702</v>
      </c>
      <c r="K2828" s="2"/>
      <c r="N2828" s="2"/>
      <c r="O2828" s="15"/>
      <c r="Q2828" s="2"/>
    </row>
    <row r="2829" spans="2:17" x14ac:dyDescent="0.2">
      <c r="B2829">
        <v>11</v>
      </c>
      <c r="E2829" s="15" t="s">
        <v>21</v>
      </c>
      <c r="F2829" s="15" t="s">
        <v>2703</v>
      </c>
      <c r="K2829" s="2"/>
      <c r="N2829" s="2"/>
      <c r="O2829" s="15"/>
      <c r="Q2829" s="2"/>
    </row>
    <row r="2830" spans="2:17" x14ac:dyDescent="0.2">
      <c r="E2830" s="15" t="s">
        <v>2</v>
      </c>
      <c r="F2830" s="15" t="s">
        <v>2704</v>
      </c>
      <c r="K2830" s="2"/>
      <c r="N2830" s="2"/>
      <c r="O2830" s="15"/>
      <c r="Q2830" s="2"/>
    </row>
    <row r="2831" spans="2:17" x14ac:dyDescent="0.2">
      <c r="E2831" s="15" t="s">
        <v>2</v>
      </c>
      <c r="F2831" s="15" t="s">
        <v>2705</v>
      </c>
      <c r="K2831" s="2"/>
      <c r="N2831" s="2"/>
      <c r="O2831" s="15"/>
      <c r="Q2831" s="2"/>
    </row>
    <row r="2832" spans="2:17" x14ac:dyDescent="0.2">
      <c r="E2832" s="15" t="s">
        <v>12</v>
      </c>
      <c r="F2832" s="15" t="s">
        <v>2706</v>
      </c>
      <c r="K2832" s="2"/>
      <c r="N2832" s="2"/>
      <c r="O2832" s="15"/>
      <c r="Q2832" s="2"/>
    </row>
    <row r="2833" spans="2:17" x14ac:dyDescent="0.2">
      <c r="E2833" s="15"/>
      <c r="F2833" s="15"/>
      <c r="K2833" s="2"/>
      <c r="N2833" s="2"/>
      <c r="O2833" s="15"/>
      <c r="Q2833" s="2"/>
    </row>
    <row r="2834" spans="2:17" x14ac:dyDescent="0.2">
      <c r="B2834">
        <v>12</v>
      </c>
      <c r="E2834" s="15" t="s">
        <v>21</v>
      </c>
      <c r="F2834" s="15" t="s">
        <v>2707</v>
      </c>
      <c r="K2834" s="2"/>
      <c r="N2834" s="2"/>
      <c r="O2834" s="15"/>
      <c r="Q2834" s="2"/>
    </row>
    <row r="2835" spans="2:17" x14ac:dyDescent="0.2">
      <c r="E2835" s="15" t="s">
        <v>2</v>
      </c>
      <c r="F2835" s="15" t="s">
        <v>2708</v>
      </c>
      <c r="K2835" s="2"/>
      <c r="N2835" s="2"/>
      <c r="O2835" s="15"/>
      <c r="Q2835" s="2"/>
    </row>
    <row r="2836" spans="2:17" x14ac:dyDescent="0.2">
      <c r="E2836" s="15" t="s">
        <v>2</v>
      </c>
      <c r="F2836" s="15" t="s">
        <v>2661</v>
      </c>
      <c r="K2836" s="2"/>
      <c r="N2836" s="2"/>
      <c r="O2836" s="15"/>
      <c r="Q2836" s="2"/>
    </row>
    <row r="2837" spans="2:17" x14ac:dyDescent="0.2">
      <c r="E2837" s="15" t="s">
        <v>12</v>
      </c>
      <c r="F2837" s="15" t="s">
        <v>2710</v>
      </c>
      <c r="K2837" s="2"/>
      <c r="N2837" s="15" t="s">
        <v>2714</v>
      </c>
      <c r="O2837" s="15"/>
      <c r="Q2837" s="2"/>
    </row>
    <row r="2838" spans="2:17" x14ac:dyDescent="0.2">
      <c r="E2838" s="15"/>
      <c r="F2838" s="15"/>
      <c r="K2838" s="2"/>
      <c r="N2838" s="2"/>
      <c r="O2838" s="15"/>
      <c r="Q2838" s="2"/>
    </row>
    <row r="2839" spans="2:17" x14ac:dyDescent="0.2">
      <c r="B2839">
        <v>13</v>
      </c>
      <c r="E2839" s="15" t="s">
        <v>21</v>
      </c>
      <c r="F2839" s="15" t="s">
        <v>2711</v>
      </c>
      <c r="K2839" s="2"/>
      <c r="N2839" s="2"/>
      <c r="O2839" s="15"/>
      <c r="Q2839" s="2"/>
    </row>
    <row r="2840" spans="2:17" x14ac:dyDescent="0.2">
      <c r="E2840" s="15" t="s">
        <v>2</v>
      </c>
      <c r="F2840" s="15" t="s">
        <v>2712</v>
      </c>
      <c r="K2840" s="2"/>
      <c r="N2840" s="2"/>
      <c r="O2840" s="15"/>
      <c r="Q2840" s="2"/>
    </row>
    <row r="2841" spans="2:17" x14ac:dyDescent="0.2">
      <c r="E2841" s="15" t="s">
        <v>2</v>
      </c>
      <c r="F2841" s="15" t="s">
        <v>2713</v>
      </c>
      <c r="K2841" s="2"/>
      <c r="N2841" s="2"/>
      <c r="O2841" s="15"/>
      <c r="Q2841" s="2"/>
    </row>
    <row r="2842" spans="2:17" x14ac:dyDescent="0.2">
      <c r="E2842" s="15" t="s">
        <v>12</v>
      </c>
      <c r="F2842" s="15" t="s">
        <v>2715</v>
      </c>
      <c r="K2842" s="2"/>
      <c r="N2842" s="2"/>
      <c r="O2842" s="15"/>
      <c r="Q2842" s="2"/>
    </row>
    <row r="2843" spans="2:17" x14ac:dyDescent="0.2">
      <c r="E2843" s="15"/>
      <c r="F2843" s="15"/>
      <c r="K2843" s="2"/>
      <c r="N2843" s="2"/>
      <c r="O2843" s="15"/>
      <c r="Q2843" s="2"/>
    </row>
    <row r="2844" spans="2:17" x14ac:dyDescent="0.2">
      <c r="B2844">
        <v>14</v>
      </c>
      <c r="E2844" s="15" t="s">
        <v>21</v>
      </c>
      <c r="F2844" s="15" t="s">
        <v>2716</v>
      </c>
      <c r="K2844" s="2"/>
      <c r="N2844" s="2"/>
      <c r="O2844" s="15"/>
      <c r="Q2844" s="2"/>
    </row>
    <row r="2845" spans="2:17" x14ac:dyDescent="0.2">
      <c r="E2845" s="15" t="s">
        <v>2</v>
      </c>
      <c r="F2845" s="15" t="s">
        <v>2717</v>
      </c>
      <c r="K2845" s="2"/>
      <c r="N2845" s="2"/>
      <c r="O2845" s="15"/>
      <c r="Q2845" s="2"/>
    </row>
    <row r="2846" spans="2:17" x14ac:dyDescent="0.2">
      <c r="E2846" s="15" t="s">
        <v>2</v>
      </c>
      <c r="F2846" s="15" t="s">
        <v>2718</v>
      </c>
      <c r="K2846" s="2"/>
      <c r="N2846" s="2"/>
      <c r="O2846" s="15"/>
      <c r="Q2846" s="2"/>
    </row>
    <row r="2847" spans="2:17" x14ac:dyDescent="0.2">
      <c r="E2847" s="15" t="s">
        <v>12</v>
      </c>
      <c r="F2847" s="15" t="s">
        <v>2672</v>
      </c>
      <c r="K2847" s="2"/>
      <c r="N2847" s="2"/>
      <c r="O2847" s="15"/>
      <c r="Q2847" s="2"/>
    </row>
    <row r="2848" spans="2:17" x14ac:dyDescent="0.2">
      <c r="E2848" s="15"/>
      <c r="F2848" s="15"/>
      <c r="K2848" s="2"/>
      <c r="N2848" s="2"/>
      <c r="O2848" s="15"/>
      <c r="Q2848" s="2"/>
    </row>
    <row r="2849" spans="2:17" x14ac:dyDescent="0.2">
      <c r="B2849">
        <v>15</v>
      </c>
      <c r="E2849" s="15" t="s">
        <v>21</v>
      </c>
      <c r="F2849" s="15" t="s">
        <v>2719</v>
      </c>
      <c r="K2849" s="2"/>
      <c r="N2849" s="2"/>
      <c r="O2849" s="15"/>
      <c r="Q2849" s="2"/>
    </row>
    <row r="2850" spans="2:17" x14ac:dyDescent="0.2">
      <c r="E2850" s="15" t="s">
        <v>2</v>
      </c>
      <c r="F2850" s="15" t="s">
        <v>2724</v>
      </c>
      <c r="K2850" s="2"/>
      <c r="N2850" s="2"/>
      <c r="O2850" s="15"/>
      <c r="Q2850" s="2"/>
    </row>
    <row r="2851" spans="2:17" x14ac:dyDescent="0.2">
      <c r="E2851" s="15" t="s">
        <v>2</v>
      </c>
      <c r="F2851" s="15" t="s">
        <v>2725</v>
      </c>
      <c r="K2851" s="2"/>
      <c r="N2851" s="2"/>
      <c r="O2851" s="15"/>
      <c r="Q2851" s="2"/>
    </row>
    <row r="2852" spans="2:17" x14ac:dyDescent="0.2">
      <c r="E2852" s="15" t="s">
        <v>12</v>
      </c>
      <c r="F2852" s="15" t="s">
        <v>2727</v>
      </c>
      <c r="K2852" s="2"/>
      <c r="N2852" s="2"/>
      <c r="O2852" s="15"/>
      <c r="Q2852" s="2"/>
    </row>
    <row r="2853" spans="2:17" x14ac:dyDescent="0.2">
      <c r="E2853" s="15"/>
      <c r="F2853" s="15"/>
      <c r="K2853" s="2"/>
      <c r="N2853" s="2"/>
      <c r="O2853" s="15"/>
      <c r="Q2853" s="2"/>
    </row>
    <row r="2854" spans="2:17" x14ac:dyDescent="0.2">
      <c r="B2854">
        <v>16</v>
      </c>
      <c r="E2854" s="15" t="s">
        <v>21</v>
      </c>
      <c r="F2854" s="15" t="s">
        <v>2600</v>
      </c>
      <c r="K2854" s="2"/>
      <c r="N2854" s="2"/>
      <c r="O2854" s="15"/>
      <c r="Q2854" s="2"/>
    </row>
    <row r="2855" spans="2:17" x14ac:dyDescent="0.2">
      <c r="E2855" s="15" t="s">
        <v>2</v>
      </c>
      <c r="F2855" s="15" t="s">
        <v>2728</v>
      </c>
      <c r="K2855" s="2"/>
      <c r="N2855" s="2"/>
      <c r="O2855" s="15"/>
      <c r="Q2855" s="2"/>
    </row>
    <row r="2856" spans="2:17" x14ac:dyDescent="0.2">
      <c r="E2856" s="15" t="s">
        <v>2</v>
      </c>
      <c r="F2856" s="15" t="s">
        <v>2729</v>
      </c>
      <c r="K2856" s="2"/>
      <c r="N2856" s="2"/>
      <c r="O2856" s="15"/>
      <c r="Q2856" s="2"/>
    </row>
    <row r="2857" spans="2:17" x14ac:dyDescent="0.2">
      <c r="E2857" s="15" t="s">
        <v>12</v>
      </c>
      <c r="F2857" s="15" t="s">
        <v>2730</v>
      </c>
      <c r="K2857" s="2"/>
      <c r="N2857" s="2"/>
      <c r="O2857" s="15"/>
      <c r="Q2857" s="2"/>
    </row>
    <row r="2858" spans="2:17" x14ac:dyDescent="0.2">
      <c r="E2858" s="15"/>
      <c r="F2858" s="15"/>
      <c r="K2858" s="2"/>
      <c r="N2858" s="2"/>
      <c r="O2858" s="15"/>
      <c r="Q2858" s="2"/>
    </row>
    <row r="2859" spans="2:17" x14ac:dyDescent="0.2">
      <c r="B2859">
        <v>17</v>
      </c>
      <c r="E2859" s="15" t="s">
        <v>21</v>
      </c>
      <c r="F2859" s="15" t="s">
        <v>2731</v>
      </c>
      <c r="K2859" s="2"/>
      <c r="N2859" s="2"/>
      <c r="O2859" s="15"/>
      <c r="Q2859" s="2"/>
    </row>
    <row r="2860" spans="2:17" x14ac:dyDescent="0.2">
      <c r="E2860" s="15" t="s">
        <v>2</v>
      </c>
      <c r="F2860" s="15" t="s">
        <v>2732</v>
      </c>
      <c r="K2860" s="2"/>
      <c r="N2860" s="2"/>
      <c r="O2860" s="15"/>
      <c r="Q2860" s="2"/>
    </row>
    <row r="2861" spans="2:17" x14ac:dyDescent="0.2">
      <c r="E2861" s="15" t="s">
        <v>2</v>
      </c>
      <c r="F2861" s="15" t="s">
        <v>2733</v>
      </c>
      <c r="K2861" s="2"/>
      <c r="N2861" s="2"/>
      <c r="O2861" s="15"/>
      <c r="Q2861" s="2"/>
    </row>
    <row r="2862" spans="2:17" x14ac:dyDescent="0.2">
      <c r="E2862" s="15" t="s">
        <v>12</v>
      </c>
      <c r="F2862" s="15" t="s">
        <v>2734</v>
      </c>
      <c r="K2862" s="2"/>
      <c r="N2862" s="2"/>
      <c r="O2862" s="15"/>
      <c r="Q2862" s="2"/>
    </row>
    <row r="2863" spans="2:17" x14ac:dyDescent="0.2">
      <c r="E2863" s="15"/>
      <c r="F2863" s="15"/>
      <c r="K2863" s="2"/>
      <c r="N2863" s="2"/>
      <c r="O2863" s="15"/>
      <c r="Q2863" s="2"/>
    </row>
    <row r="2864" spans="2:17" x14ac:dyDescent="0.2">
      <c r="B2864">
        <v>18</v>
      </c>
      <c r="E2864" s="15" t="s">
        <v>21</v>
      </c>
      <c r="F2864" s="15" t="s">
        <v>2735</v>
      </c>
      <c r="K2864" s="2"/>
      <c r="N2864" s="2"/>
      <c r="O2864" s="15"/>
      <c r="Q2864" s="2"/>
    </row>
    <row r="2865" spans="2:17" x14ac:dyDescent="0.2">
      <c r="E2865" s="15" t="s">
        <v>2</v>
      </c>
      <c r="F2865" s="15" t="s">
        <v>2736</v>
      </c>
      <c r="K2865" s="2"/>
      <c r="N2865" s="2"/>
      <c r="O2865" s="15"/>
      <c r="Q2865" s="2"/>
    </row>
    <row r="2866" spans="2:17" x14ac:dyDescent="0.2">
      <c r="E2866" s="15" t="s">
        <v>2</v>
      </c>
      <c r="F2866" s="15" t="s">
        <v>2737</v>
      </c>
      <c r="K2866" s="2"/>
      <c r="N2866" s="2"/>
      <c r="O2866" s="15"/>
      <c r="Q2866" s="2"/>
    </row>
    <row r="2867" spans="2:17" x14ac:dyDescent="0.2">
      <c r="E2867" s="15" t="s">
        <v>12</v>
      </c>
      <c r="F2867" s="15" t="s">
        <v>2738</v>
      </c>
      <c r="K2867" s="2"/>
      <c r="N2867" s="2"/>
      <c r="O2867" s="15"/>
      <c r="Q2867" s="2"/>
    </row>
    <row r="2868" spans="2:17" x14ac:dyDescent="0.2">
      <c r="E2868" s="15"/>
      <c r="F2868" s="15"/>
      <c r="K2868" s="2"/>
      <c r="N2868" s="2"/>
      <c r="O2868" s="15"/>
      <c r="Q2868" s="2"/>
    </row>
    <row r="2869" spans="2:17" x14ac:dyDescent="0.2">
      <c r="B2869">
        <v>19</v>
      </c>
      <c r="E2869" s="15" t="s">
        <v>21</v>
      </c>
      <c r="F2869" s="15" t="s">
        <v>2739</v>
      </c>
      <c r="K2869" s="2"/>
      <c r="N2869" s="2"/>
      <c r="O2869" s="15"/>
      <c r="Q2869" s="2"/>
    </row>
    <row r="2870" spans="2:17" x14ac:dyDescent="0.2">
      <c r="E2870" s="15" t="s">
        <v>2</v>
      </c>
      <c r="F2870" s="15" t="s">
        <v>2740</v>
      </c>
      <c r="K2870" s="2"/>
      <c r="N2870" s="2"/>
      <c r="O2870" s="15"/>
      <c r="Q2870" s="2"/>
    </row>
    <row r="2871" spans="2:17" x14ac:dyDescent="0.2">
      <c r="E2871" s="15" t="s">
        <v>2</v>
      </c>
      <c r="F2871" s="15" t="s">
        <v>2741</v>
      </c>
      <c r="K2871" s="2"/>
      <c r="N2871" s="2"/>
      <c r="O2871" s="15"/>
      <c r="Q2871" s="2"/>
    </row>
    <row r="2872" spans="2:17" x14ac:dyDescent="0.2">
      <c r="E2872" s="15" t="s">
        <v>12</v>
      </c>
      <c r="F2872" s="15" t="s">
        <v>2742</v>
      </c>
      <c r="K2872" s="2"/>
      <c r="N2872" s="2"/>
      <c r="O2872" s="15"/>
      <c r="Q2872" s="2"/>
    </row>
    <row r="2873" spans="2:17" x14ac:dyDescent="0.2">
      <c r="E2873" s="15"/>
      <c r="F2873" s="15"/>
      <c r="K2873" s="2"/>
      <c r="N2873" s="2"/>
      <c r="O2873" s="15"/>
      <c r="Q2873" s="2"/>
    </row>
    <row r="2874" spans="2:17" x14ac:dyDescent="0.2">
      <c r="B2874">
        <v>20</v>
      </c>
      <c r="E2874" s="15" t="s">
        <v>21</v>
      </c>
      <c r="F2874" s="15" t="s">
        <v>2600</v>
      </c>
      <c r="K2874" s="2"/>
      <c r="N2874" s="15"/>
      <c r="O2874" s="15"/>
      <c r="Q2874" s="2"/>
    </row>
    <row r="2875" spans="2:17" x14ac:dyDescent="0.2">
      <c r="E2875" s="15" t="s">
        <v>2</v>
      </c>
      <c r="F2875" s="15" t="s">
        <v>2744</v>
      </c>
      <c r="K2875" s="2"/>
      <c r="N2875" s="2"/>
      <c r="O2875" s="15"/>
      <c r="Q2875" s="2"/>
    </row>
    <row r="2876" spans="2:17" x14ac:dyDescent="0.2">
      <c r="E2876" s="15" t="s">
        <v>2</v>
      </c>
      <c r="F2876" s="15" t="s">
        <v>2743</v>
      </c>
      <c r="K2876" s="2"/>
      <c r="N2876" s="2"/>
      <c r="O2876" s="15"/>
      <c r="Q2876" s="2"/>
    </row>
    <row r="2877" spans="2:17" x14ac:dyDescent="0.2">
      <c r="E2877" s="15" t="s">
        <v>12</v>
      </c>
      <c r="F2877" s="15" t="s">
        <v>2745</v>
      </c>
      <c r="K2877" s="2"/>
      <c r="N2877" s="2"/>
      <c r="O2877" s="15"/>
      <c r="Q2877" s="2"/>
    </row>
    <row r="2878" spans="2:17" x14ac:dyDescent="0.2">
      <c r="E2878" s="15"/>
      <c r="F2878" s="15"/>
      <c r="K2878" s="2"/>
      <c r="N2878" s="2"/>
      <c r="O2878" s="15"/>
      <c r="Q2878" s="2"/>
    </row>
    <row r="2879" spans="2:17" x14ac:dyDescent="0.2">
      <c r="B2879">
        <v>21</v>
      </c>
      <c r="E2879" s="15" t="s">
        <v>21</v>
      </c>
      <c r="F2879" s="15" t="s">
        <v>2746</v>
      </c>
      <c r="K2879" s="2"/>
      <c r="N2879" s="2"/>
      <c r="O2879" s="15"/>
      <c r="Q2879" s="2"/>
    </row>
    <row r="2880" spans="2:17" x14ac:dyDescent="0.2">
      <c r="E2880" s="15" t="s">
        <v>2</v>
      </c>
      <c r="F2880" s="15" t="s">
        <v>2748</v>
      </c>
      <c r="K2880" s="2"/>
      <c r="N2880" s="2"/>
      <c r="O2880" s="15"/>
      <c r="Q2880" s="2"/>
    </row>
    <row r="2881" spans="2:18" x14ac:dyDescent="0.2">
      <c r="E2881" s="15" t="s">
        <v>2</v>
      </c>
      <c r="F2881" s="15" t="s">
        <v>2749</v>
      </c>
      <c r="K2881" s="2"/>
      <c r="N2881" s="2"/>
      <c r="O2881" s="15"/>
      <c r="Q2881" s="2"/>
    </row>
    <row r="2882" spans="2:18" x14ac:dyDescent="0.2">
      <c r="E2882" s="15" t="s">
        <v>12</v>
      </c>
      <c r="F2882" s="15" t="s">
        <v>2750</v>
      </c>
      <c r="K2882" s="2"/>
      <c r="N2882" s="2"/>
      <c r="O2882" s="15"/>
      <c r="Q2882" s="2"/>
    </row>
    <row r="2883" spans="2:18" x14ac:dyDescent="0.2">
      <c r="E2883" s="15"/>
      <c r="F2883" s="15"/>
      <c r="K2883" s="2"/>
      <c r="N2883" s="2"/>
      <c r="O2883" s="15"/>
      <c r="Q2883" s="2"/>
      <c r="R2883" t="s">
        <v>2756</v>
      </c>
    </row>
    <row r="2884" spans="2:18" x14ac:dyDescent="0.2">
      <c r="B2884">
        <v>22</v>
      </c>
      <c r="E2884" s="15" t="s">
        <v>21</v>
      </c>
      <c r="F2884" s="15" t="s">
        <v>2751</v>
      </c>
      <c r="K2884" s="2"/>
      <c r="M2884" t="s">
        <v>2626</v>
      </c>
      <c r="N2884" s="2"/>
      <c r="O2884" s="15"/>
      <c r="Q2884" s="2"/>
    </row>
    <row r="2885" spans="2:18" x14ac:dyDescent="0.2">
      <c r="E2885" s="15" t="s">
        <v>2</v>
      </c>
      <c r="F2885" s="15" t="s">
        <v>2753</v>
      </c>
      <c r="K2885" s="2"/>
      <c r="N2885" s="2"/>
      <c r="O2885" s="15"/>
      <c r="Q2885" s="2"/>
    </row>
    <row r="2886" spans="2:18" x14ac:dyDescent="0.2">
      <c r="E2886" s="15" t="s">
        <v>2</v>
      </c>
      <c r="F2886" s="15" t="s">
        <v>2754</v>
      </c>
      <c r="K2886" s="2"/>
      <c r="N2886" s="2"/>
      <c r="O2886" s="15"/>
      <c r="Q2886" s="2"/>
    </row>
    <row r="2887" spans="2:18" x14ac:dyDescent="0.2">
      <c r="E2887" s="15" t="s">
        <v>12</v>
      </c>
      <c r="F2887" s="15" t="s">
        <v>2755</v>
      </c>
      <c r="K2887" s="2"/>
      <c r="M2887" t="s">
        <v>2752</v>
      </c>
      <c r="N2887" s="2"/>
      <c r="O2887" s="15"/>
      <c r="Q2887" s="2"/>
    </row>
    <row r="2888" spans="2:18" x14ac:dyDescent="0.2">
      <c r="E2888" s="15"/>
      <c r="F2888" s="15"/>
      <c r="K2888" s="2"/>
      <c r="N2888" s="2"/>
      <c r="O2888" s="15"/>
      <c r="Q2888" s="2"/>
    </row>
    <row r="2889" spans="2:18" x14ac:dyDescent="0.2">
      <c r="B2889">
        <v>23</v>
      </c>
      <c r="C2889">
        <v>5</v>
      </c>
      <c r="D2889">
        <v>13</v>
      </c>
      <c r="E2889" s="15" t="s">
        <v>21</v>
      </c>
      <c r="F2889" s="15" t="s">
        <v>2746</v>
      </c>
      <c r="K2889" s="2"/>
      <c r="N2889" s="2"/>
      <c r="O2889" s="15"/>
      <c r="Q2889" s="2"/>
    </row>
    <row r="2890" spans="2:18" x14ac:dyDescent="0.2">
      <c r="E2890" s="15" t="s">
        <v>2</v>
      </c>
      <c r="F2890" s="15" t="s">
        <v>2603</v>
      </c>
      <c r="K2890" s="2"/>
      <c r="N2890" s="2"/>
      <c r="O2890" s="15"/>
      <c r="Q2890" s="2"/>
    </row>
    <row r="2891" spans="2:18" x14ac:dyDescent="0.2">
      <c r="E2891" s="15" t="s">
        <v>2</v>
      </c>
      <c r="F2891" s="15" t="s">
        <v>2598</v>
      </c>
      <c r="K2891" s="2"/>
      <c r="N2891" s="2"/>
      <c r="O2891" s="15"/>
      <c r="Q2891" s="2"/>
    </row>
    <row r="2892" spans="2:18" x14ac:dyDescent="0.2">
      <c r="E2892" s="15" t="s">
        <v>12</v>
      </c>
      <c r="F2892" s="15" t="s">
        <v>2758</v>
      </c>
      <c r="K2892" s="2"/>
      <c r="N2892" s="2"/>
      <c r="O2892" s="15"/>
      <c r="Q2892" s="2"/>
    </row>
    <row r="2893" spans="2:18" x14ac:dyDescent="0.2">
      <c r="E2893" s="15"/>
      <c r="F2893" s="15"/>
      <c r="K2893" s="2"/>
      <c r="N2893" s="2"/>
      <c r="O2893" s="15"/>
      <c r="Q2893" s="2"/>
    </row>
    <row r="2894" spans="2:18" x14ac:dyDescent="0.2">
      <c r="B2894">
        <v>24</v>
      </c>
      <c r="E2894" s="15" t="s">
        <v>21</v>
      </c>
      <c r="F2894" s="15" t="s">
        <v>2761</v>
      </c>
      <c r="K2894" s="2"/>
      <c r="N2894" s="2"/>
      <c r="O2894" s="15" t="s">
        <v>2760</v>
      </c>
      <c r="Q2894" s="2"/>
    </row>
    <row r="2895" spans="2:18" x14ac:dyDescent="0.2">
      <c r="E2895" s="15" t="s">
        <v>2</v>
      </c>
      <c r="F2895" s="15" t="s">
        <v>2762</v>
      </c>
      <c r="K2895" s="2"/>
      <c r="N2895" s="2"/>
      <c r="O2895" s="15" t="s">
        <v>2759</v>
      </c>
      <c r="Q2895" s="2"/>
    </row>
    <row r="2896" spans="2:18" x14ac:dyDescent="0.2">
      <c r="E2896" s="15" t="s">
        <v>2</v>
      </c>
      <c r="F2896" s="15" t="s">
        <v>2763</v>
      </c>
      <c r="K2896" s="2"/>
      <c r="N2896" s="2"/>
      <c r="O2896" s="15"/>
      <c r="Q2896" s="2"/>
    </row>
    <row r="2897" spans="2:17" x14ac:dyDescent="0.2">
      <c r="E2897" s="15" t="s">
        <v>12</v>
      </c>
      <c r="F2897" s="15" t="s">
        <v>2764</v>
      </c>
      <c r="K2897" s="2"/>
      <c r="N2897" s="2"/>
      <c r="O2897" s="15"/>
      <c r="Q2897" s="2"/>
    </row>
    <row r="2898" spans="2:17" x14ac:dyDescent="0.2">
      <c r="E2898" s="15"/>
      <c r="F2898" s="15"/>
      <c r="K2898" s="2"/>
      <c r="N2898" s="2"/>
      <c r="O2898" s="15"/>
      <c r="Q2898" s="2"/>
    </row>
    <row r="2899" spans="2:17" x14ac:dyDescent="0.2">
      <c r="B2899">
        <v>25</v>
      </c>
      <c r="E2899" s="15" t="s">
        <v>21</v>
      </c>
      <c r="F2899" s="15" t="s">
        <v>2765</v>
      </c>
      <c r="K2899" s="2"/>
      <c r="N2899" s="2"/>
      <c r="O2899" s="15"/>
      <c r="Q2899" s="2"/>
    </row>
    <row r="2900" spans="2:17" x14ac:dyDescent="0.2">
      <c r="E2900" s="15" t="s">
        <v>2</v>
      </c>
      <c r="F2900" s="15" t="s">
        <v>2766</v>
      </c>
      <c r="K2900" s="2"/>
      <c r="N2900" s="2"/>
      <c r="O2900" s="15"/>
      <c r="Q2900" s="2"/>
    </row>
    <row r="2901" spans="2:17" x14ac:dyDescent="0.2">
      <c r="E2901" s="15" t="s">
        <v>2</v>
      </c>
      <c r="F2901" s="15" t="s">
        <v>2747</v>
      </c>
      <c r="K2901" s="2"/>
      <c r="N2901" s="2"/>
      <c r="O2901" s="15"/>
      <c r="Q2901" s="2"/>
    </row>
    <row r="2902" spans="2:17" x14ac:dyDescent="0.2">
      <c r="E2902" s="15" t="s">
        <v>12</v>
      </c>
      <c r="F2902" s="15" t="s">
        <v>2767</v>
      </c>
      <c r="K2902" s="2"/>
      <c r="M2902" t="s">
        <v>2768</v>
      </c>
      <c r="N2902" s="2"/>
      <c r="O2902" s="15"/>
      <c r="Q2902" s="2"/>
    </row>
    <row r="2903" spans="2:17" x14ac:dyDescent="0.2">
      <c r="E2903" s="15"/>
      <c r="F2903" s="15"/>
      <c r="K2903" s="2"/>
      <c r="N2903" s="2"/>
      <c r="O2903" s="15"/>
      <c r="Q2903" s="2"/>
    </row>
    <row r="2904" spans="2:17" x14ac:dyDescent="0.2">
      <c r="B2904">
        <v>26</v>
      </c>
      <c r="E2904" s="15" t="s">
        <v>0</v>
      </c>
      <c r="F2904" s="15" t="s">
        <v>2771</v>
      </c>
      <c r="K2904" s="2"/>
      <c r="N2904" s="2"/>
      <c r="O2904" s="15"/>
      <c r="Q2904" s="2"/>
    </row>
    <row r="2905" spans="2:17" x14ac:dyDescent="0.2">
      <c r="E2905" s="15" t="s">
        <v>15</v>
      </c>
      <c r="F2905" s="15" t="s">
        <v>2770</v>
      </c>
      <c r="K2905" s="2"/>
      <c r="N2905" s="2"/>
      <c r="O2905" s="15"/>
      <c r="Q2905" s="2"/>
    </row>
    <row r="2906" spans="2:17" x14ac:dyDescent="0.2">
      <c r="E2906" s="15" t="s">
        <v>15</v>
      </c>
      <c r="F2906" s="15" t="s">
        <v>2747</v>
      </c>
      <c r="K2906" s="2"/>
      <c r="N2906" s="2"/>
      <c r="O2906" s="15"/>
      <c r="Q2906" s="2"/>
    </row>
    <row r="2907" spans="2:17" x14ac:dyDescent="0.2">
      <c r="E2907" s="15" t="s">
        <v>18</v>
      </c>
      <c r="F2907" s="15" t="s">
        <v>2773</v>
      </c>
      <c r="K2907" s="2"/>
      <c r="M2907" s="15" t="s">
        <v>2772</v>
      </c>
      <c r="N2907" s="2"/>
      <c r="O2907" s="15"/>
      <c r="Q2907" s="2"/>
    </row>
    <row r="2908" spans="2:17" x14ac:dyDescent="0.2">
      <c r="E2908" s="15"/>
      <c r="F2908" s="15"/>
      <c r="K2908" s="2"/>
      <c r="M2908" s="15"/>
      <c r="N2908" s="2"/>
      <c r="O2908" s="15"/>
      <c r="Q2908" s="2"/>
    </row>
    <row r="2909" spans="2:17" x14ac:dyDescent="0.2">
      <c r="B2909">
        <v>27</v>
      </c>
      <c r="E2909" s="15" t="s">
        <v>21</v>
      </c>
      <c r="F2909" s="15" t="s">
        <v>2774</v>
      </c>
      <c r="K2909" s="2"/>
      <c r="M2909" s="15"/>
      <c r="N2909" s="2"/>
      <c r="O2909" s="15"/>
      <c r="Q2909" s="2"/>
    </row>
    <row r="2910" spans="2:17" x14ac:dyDescent="0.2">
      <c r="E2910" s="15" t="s">
        <v>2</v>
      </c>
      <c r="F2910" s="15" t="s">
        <v>2775</v>
      </c>
      <c r="K2910" s="2"/>
      <c r="M2910" s="15"/>
      <c r="N2910" s="2"/>
      <c r="O2910" s="15"/>
      <c r="Q2910" s="2"/>
    </row>
    <row r="2911" spans="2:17" x14ac:dyDescent="0.2">
      <c r="E2911" s="15" t="s">
        <v>2</v>
      </c>
      <c r="F2911" s="15" t="s">
        <v>2598</v>
      </c>
      <c r="K2911" s="2"/>
      <c r="M2911" s="15"/>
      <c r="N2911" s="2"/>
      <c r="O2911" s="15"/>
      <c r="Q2911" s="2"/>
    </row>
    <row r="2912" spans="2:17" x14ac:dyDescent="0.2">
      <c r="E2912" s="15" t="s">
        <v>12</v>
      </c>
      <c r="F2912" s="15" t="s">
        <v>2776</v>
      </c>
      <c r="K2912" s="2"/>
      <c r="M2912" s="15"/>
      <c r="N2912" s="2"/>
      <c r="O2912" s="15"/>
      <c r="Q2912" s="2"/>
    </row>
    <row r="2913" spans="2:17" x14ac:dyDescent="0.2">
      <c r="E2913" s="15"/>
      <c r="F2913" s="15"/>
      <c r="K2913" s="2"/>
      <c r="M2913" s="15"/>
      <c r="N2913" s="2"/>
      <c r="O2913" s="15"/>
      <c r="Q2913" s="2"/>
    </row>
    <row r="2914" spans="2:17" x14ac:dyDescent="0.2">
      <c r="B2914">
        <v>28</v>
      </c>
      <c r="E2914" s="15" t="s">
        <v>21</v>
      </c>
      <c r="F2914" s="15" t="s">
        <v>2777</v>
      </c>
      <c r="K2914" s="2"/>
      <c r="M2914" s="15"/>
      <c r="N2914" s="2"/>
      <c r="O2914" s="15"/>
      <c r="Q2914" s="2"/>
    </row>
    <row r="2915" spans="2:17" x14ac:dyDescent="0.2">
      <c r="E2915" s="15" t="s">
        <v>2</v>
      </c>
      <c r="F2915" s="15" t="s">
        <v>2778</v>
      </c>
      <c r="K2915" s="2"/>
      <c r="M2915" s="15"/>
      <c r="N2915" s="2"/>
      <c r="O2915" s="15"/>
      <c r="Q2915" s="2"/>
    </row>
    <row r="2916" spans="2:17" x14ac:dyDescent="0.2">
      <c r="E2916" s="15" t="s">
        <v>2</v>
      </c>
      <c r="F2916" s="15" t="s">
        <v>2598</v>
      </c>
      <c r="K2916" s="2"/>
      <c r="M2916" s="15" t="s">
        <v>2780</v>
      </c>
      <c r="N2916" s="2"/>
      <c r="O2916" s="15"/>
      <c r="Q2916" s="2"/>
    </row>
    <row r="2917" spans="2:17" x14ac:dyDescent="0.2">
      <c r="E2917" s="15" t="s">
        <v>12</v>
      </c>
      <c r="F2917" s="15" t="s">
        <v>2779</v>
      </c>
      <c r="K2917" s="2"/>
      <c r="M2917" s="15"/>
      <c r="N2917" s="2"/>
      <c r="O2917" s="15"/>
      <c r="Q2917" s="2"/>
    </row>
    <row r="2918" spans="2:17" x14ac:dyDescent="0.2">
      <c r="E2918" s="15"/>
      <c r="F2918" s="15"/>
      <c r="K2918" s="2"/>
      <c r="M2918" s="15"/>
      <c r="N2918" s="2"/>
      <c r="O2918" s="15"/>
      <c r="Q2918" s="2"/>
    </row>
    <row r="2919" spans="2:17" x14ac:dyDescent="0.2">
      <c r="B2919">
        <v>29</v>
      </c>
      <c r="E2919" s="15" t="s">
        <v>21</v>
      </c>
      <c r="F2919" s="15" t="s">
        <v>2782</v>
      </c>
      <c r="K2919" s="2"/>
      <c r="M2919" s="15"/>
      <c r="N2919" s="2"/>
      <c r="O2919" s="15"/>
      <c r="Q2919" s="2"/>
    </row>
    <row r="2920" spans="2:17" x14ac:dyDescent="0.2">
      <c r="E2920" s="15" t="s">
        <v>15</v>
      </c>
      <c r="F2920" s="15" t="s">
        <v>2667</v>
      </c>
      <c r="K2920" s="2"/>
      <c r="M2920" s="15"/>
      <c r="N2920" s="2"/>
      <c r="O2920" s="15"/>
      <c r="Q2920" s="2"/>
    </row>
    <row r="2921" spans="2:17" x14ac:dyDescent="0.2">
      <c r="E2921" s="15" t="s">
        <v>15</v>
      </c>
      <c r="F2921" s="15" t="s">
        <v>2598</v>
      </c>
      <c r="K2921" s="2"/>
      <c r="M2921" s="15"/>
      <c r="N2921" s="2"/>
      <c r="O2921" s="15"/>
      <c r="Q2921" s="2"/>
    </row>
    <row r="2922" spans="2:17" x14ac:dyDescent="0.2">
      <c r="E2922" s="15" t="s">
        <v>18</v>
      </c>
      <c r="F2922" s="15" t="s">
        <v>2781</v>
      </c>
      <c r="K2922" s="2"/>
      <c r="M2922" s="15"/>
      <c r="N2922" s="2"/>
      <c r="O2922" s="15"/>
      <c r="Q2922" s="2"/>
    </row>
    <row r="2923" spans="2:17" x14ac:dyDescent="0.2">
      <c r="E2923" s="15"/>
      <c r="F2923" s="15"/>
      <c r="K2923" s="2"/>
      <c r="M2923" s="15"/>
      <c r="N2923" s="2"/>
      <c r="O2923" s="15"/>
      <c r="Q2923" s="2"/>
    </row>
    <row r="2924" spans="2:17" x14ac:dyDescent="0.2">
      <c r="B2924">
        <v>30</v>
      </c>
      <c r="E2924" s="15" t="s">
        <v>21</v>
      </c>
      <c r="F2924" s="15" t="s">
        <v>2783</v>
      </c>
      <c r="K2924" s="2"/>
      <c r="M2924" s="15"/>
      <c r="N2924" s="2"/>
      <c r="O2924" s="15"/>
      <c r="Q2924" s="2"/>
    </row>
    <row r="2925" spans="2:17" x14ac:dyDescent="0.2">
      <c r="E2925" s="15" t="s">
        <v>2</v>
      </c>
      <c r="F2925" s="15" t="s">
        <v>2785</v>
      </c>
      <c r="K2925" s="2"/>
      <c r="M2925" s="15"/>
      <c r="N2925" s="2"/>
      <c r="O2925" s="15"/>
      <c r="Q2925" s="2"/>
    </row>
    <row r="2926" spans="2:17" x14ac:dyDescent="0.2">
      <c r="E2926" s="15" t="s">
        <v>2</v>
      </c>
      <c r="F2926" s="15" t="s">
        <v>2784</v>
      </c>
      <c r="K2926" s="2"/>
      <c r="M2926" s="15"/>
      <c r="N2926" s="2"/>
      <c r="O2926" s="15"/>
      <c r="Q2926" s="15" t="s">
        <v>2791</v>
      </c>
    </row>
    <row r="2927" spans="2:17" x14ac:dyDescent="0.2">
      <c r="E2927" s="15" t="s">
        <v>12</v>
      </c>
      <c r="F2927" s="15" t="s">
        <v>2794</v>
      </c>
      <c r="K2927" s="2"/>
      <c r="M2927" s="15"/>
      <c r="N2927" s="2"/>
      <c r="O2927" s="15"/>
      <c r="Q2927" s="15" t="s">
        <v>2792</v>
      </c>
    </row>
    <row r="2928" spans="2:17" x14ac:dyDescent="0.2">
      <c r="E2928" s="15"/>
      <c r="F2928" s="15"/>
      <c r="K2928" s="2"/>
      <c r="M2928" s="15"/>
      <c r="N2928" s="2"/>
      <c r="O2928" s="15"/>
      <c r="Q2928" s="15" t="s">
        <v>2793</v>
      </c>
    </row>
    <row r="2929" spans="2:17" x14ac:dyDescent="0.2">
      <c r="B2929">
        <v>31</v>
      </c>
      <c r="C2929">
        <v>5</v>
      </c>
      <c r="D2929">
        <v>13</v>
      </c>
      <c r="E2929" s="15" t="s">
        <v>21</v>
      </c>
      <c r="F2929" s="15" t="s">
        <v>2790</v>
      </c>
      <c r="K2929" s="2"/>
      <c r="M2929" s="15"/>
      <c r="N2929" s="2"/>
      <c r="O2929" s="15"/>
      <c r="Q2929" s="15" t="s">
        <v>2818</v>
      </c>
    </row>
    <row r="2930" spans="2:17" x14ac:dyDescent="0.2">
      <c r="E2930" s="15" t="s">
        <v>2</v>
      </c>
      <c r="F2930" s="15" t="s">
        <v>2788</v>
      </c>
      <c r="K2930" s="2"/>
      <c r="M2930" s="15"/>
      <c r="N2930" s="2"/>
      <c r="O2930" s="15"/>
      <c r="Q2930" s="15" t="s">
        <v>2819</v>
      </c>
    </row>
    <row r="2931" spans="2:17" x14ac:dyDescent="0.2">
      <c r="E2931" s="15" t="s">
        <v>2</v>
      </c>
      <c r="F2931" s="15" t="s">
        <v>2789</v>
      </c>
      <c r="K2931" s="2"/>
      <c r="M2931" s="15"/>
      <c r="N2931" s="2"/>
      <c r="O2931" s="15"/>
      <c r="Q2931" s="2"/>
    </row>
    <row r="2932" spans="2:17" x14ac:dyDescent="0.2">
      <c r="E2932" s="15" t="s">
        <v>12</v>
      </c>
      <c r="F2932" s="15" t="s">
        <v>2787</v>
      </c>
      <c r="K2932" s="2"/>
      <c r="M2932" s="15"/>
      <c r="N2932" s="2"/>
      <c r="O2932" s="15"/>
      <c r="P2932" t="s">
        <v>2797</v>
      </c>
      <c r="Q2932" s="2"/>
    </row>
    <row r="2933" spans="2:17" x14ac:dyDescent="0.2">
      <c r="E2933" s="15"/>
      <c r="F2933" s="15"/>
      <c r="K2933" s="2"/>
      <c r="M2933" s="15"/>
      <c r="N2933" s="2"/>
      <c r="O2933" s="15"/>
      <c r="P2933" s="4">
        <v>41291</v>
      </c>
      <c r="Q2933" s="2">
        <v>400</v>
      </c>
    </row>
    <row r="2934" spans="2:17" x14ac:dyDescent="0.2">
      <c r="B2934">
        <v>1</v>
      </c>
      <c r="C2934">
        <v>6</v>
      </c>
      <c r="D2934">
        <v>13</v>
      </c>
      <c r="E2934" s="15" t="s">
        <v>21</v>
      </c>
      <c r="F2934" s="15" t="s">
        <v>2795</v>
      </c>
      <c r="K2934" s="2"/>
      <c r="M2934" s="15"/>
      <c r="N2934" s="2"/>
      <c r="O2934" s="15"/>
      <c r="Q2934" s="2"/>
    </row>
    <row r="2935" spans="2:17" x14ac:dyDescent="0.2">
      <c r="E2935" s="15" t="s">
        <v>2</v>
      </c>
      <c r="F2935" s="15" t="s">
        <v>2796</v>
      </c>
      <c r="K2935" s="2"/>
      <c r="M2935" s="15"/>
      <c r="N2935" s="2"/>
      <c r="O2935" s="15"/>
      <c r="Q2935" s="2"/>
    </row>
    <row r="2936" spans="2:17" x14ac:dyDescent="0.2">
      <c r="E2936" s="15" t="s">
        <v>2</v>
      </c>
      <c r="F2936" s="15" t="s">
        <v>2812</v>
      </c>
      <c r="K2936" s="2"/>
      <c r="M2936" s="15"/>
      <c r="N2936" s="2"/>
      <c r="O2936" s="15"/>
      <c r="Q2936" s="2"/>
    </row>
    <row r="2937" spans="2:17" x14ac:dyDescent="0.2">
      <c r="E2937" s="15" t="s">
        <v>12</v>
      </c>
      <c r="F2937" s="15" t="s">
        <v>2813</v>
      </c>
      <c r="K2937" s="2"/>
      <c r="M2937" s="15" t="s">
        <v>2814</v>
      </c>
      <c r="N2937" s="2"/>
      <c r="O2937" s="15"/>
      <c r="Q2937" s="2"/>
    </row>
    <row r="2938" spans="2:17" x14ac:dyDescent="0.2">
      <c r="E2938" s="15"/>
      <c r="F2938" s="15"/>
      <c r="K2938" s="2"/>
      <c r="M2938" s="15"/>
      <c r="N2938" s="2"/>
      <c r="O2938" s="15"/>
      <c r="Q2938" s="2"/>
    </row>
    <row r="2939" spans="2:17" x14ac:dyDescent="0.2">
      <c r="B2939">
        <v>2</v>
      </c>
      <c r="E2939" s="15" t="s">
        <v>21</v>
      </c>
      <c r="F2939" s="15" t="s">
        <v>2769</v>
      </c>
      <c r="K2939" s="2"/>
      <c r="M2939" s="15"/>
      <c r="N2939" s="2"/>
      <c r="O2939" s="15"/>
      <c r="P2939" s="15"/>
      <c r="Q2939" s="2"/>
    </row>
    <row r="2940" spans="2:17" x14ac:dyDescent="0.2">
      <c r="E2940" s="15" t="s">
        <v>2</v>
      </c>
      <c r="F2940" s="15" t="s">
        <v>2747</v>
      </c>
      <c r="K2940" s="2"/>
      <c r="M2940" s="15"/>
      <c r="N2940" s="2"/>
      <c r="O2940" s="15"/>
      <c r="Q2940" s="2"/>
    </row>
    <row r="2941" spans="2:17" x14ac:dyDescent="0.2">
      <c r="E2941" s="15" t="s">
        <v>2</v>
      </c>
      <c r="F2941" s="15" t="s">
        <v>611</v>
      </c>
      <c r="K2941" s="2"/>
      <c r="M2941" s="15"/>
      <c r="N2941" s="2"/>
      <c r="O2941" s="15"/>
      <c r="Q2941" s="2"/>
    </row>
    <row r="2942" spans="2:17" x14ac:dyDescent="0.2">
      <c r="E2942" s="15" t="s">
        <v>18</v>
      </c>
      <c r="F2942" s="15" t="s">
        <v>2815</v>
      </c>
      <c r="K2942" s="2"/>
      <c r="M2942" s="15"/>
      <c r="N2942" s="2"/>
      <c r="O2942" s="15"/>
      <c r="Q2942" s="2"/>
    </row>
    <row r="2943" spans="2:17" x14ac:dyDescent="0.2">
      <c r="E2943" s="15"/>
      <c r="F2943" s="15"/>
      <c r="K2943" s="2"/>
      <c r="M2943" s="15"/>
      <c r="N2943" s="2"/>
      <c r="O2943" s="15"/>
      <c r="Q2943" s="2"/>
    </row>
    <row r="2944" spans="2:17" x14ac:dyDescent="0.2">
      <c r="B2944">
        <v>3</v>
      </c>
      <c r="E2944" s="15" t="s">
        <v>21</v>
      </c>
      <c r="F2944" s="15" t="s">
        <v>2823</v>
      </c>
      <c r="K2944" s="2"/>
      <c r="M2944" s="15"/>
      <c r="N2944" s="2"/>
      <c r="O2944" s="15"/>
      <c r="Q2944" s="2"/>
    </row>
    <row r="2945" spans="2:17" x14ac:dyDescent="0.2">
      <c r="E2945" s="15" t="s">
        <v>2</v>
      </c>
      <c r="F2945" s="15" t="s">
        <v>2824</v>
      </c>
      <c r="K2945" s="2"/>
      <c r="M2945" s="15"/>
      <c r="N2945" s="2"/>
      <c r="O2945" s="15"/>
      <c r="Q2945" s="2"/>
    </row>
    <row r="2946" spans="2:17" x14ac:dyDescent="0.2">
      <c r="E2946" s="15" t="s">
        <v>2</v>
      </c>
      <c r="F2946" s="15" t="s">
        <v>2821</v>
      </c>
      <c r="K2946" s="2"/>
      <c r="M2946" s="15"/>
      <c r="N2946" s="2"/>
      <c r="O2946" s="15"/>
      <c r="Q2946" s="2"/>
    </row>
    <row r="2947" spans="2:17" x14ac:dyDescent="0.2">
      <c r="E2947" s="15" t="s">
        <v>12</v>
      </c>
      <c r="F2947" s="15" t="s">
        <v>2822</v>
      </c>
      <c r="K2947" s="2"/>
      <c r="M2947" s="15"/>
      <c r="N2947" s="2"/>
      <c r="O2947" s="15"/>
      <c r="Q2947" s="2"/>
    </row>
    <row r="2948" spans="2:17" x14ac:dyDescent="0.2">
      <c r="E2948" s="15"/>
      <c r="F2948" s="15"/>
      <c r="K2948" s="2"/>
      <c r="M2948" s="15"/>
      <c r="N2948" s="2"/>
      <c r="O2948" s="15"/>
      <c r="Q2948" s="2"/>
    </row>
    <row r="2949" spans="2:17" x14ac:dyDescent="0.2">
      <c r="B2949">
        <v>4</v>
      </c>
      <c r="E2949" s="15" t="s">
        <v>21</v>
      </c>
      <c r="F2949" s="15" t="s">
        <v>2817</v>
      </c>
      <c r="K2949" s="2"/>
      <c r="M2949" s="15"/>
      <c r="N2949" s="2"/>
      <c r="O2949" s="15"/>
      <c r="Q2949" s="2"/>
    </row>
    <row r="2950" spans="2:17" x14ac:dyDescent="0.2">
      <c r="E2950" s="15" t="s">
        <v>2</v>
      </c>
      <c r="F2950" s="15" t="s">
        <v>2820</v>
      </c>
      <c r="K2950" s="2"/>
      <c r="M2950" s="15"/>
      <c r="N2950" s="2"/>
      <c r="O2950" s="15"/>
      <c r="Q2950" s="2"/>
    </row>
    <row r="2951" spans="2:17" x14ac:dyDescent="0.2">
      <c r="E2951" s="15" t="s">
        <v>2</v>
      </c>
      <c r="F2951" s="15" t="s">
        <v>2825</v>
      </c>
      <c r="K2951" s="2"/>
      <c r="M2951" s="15"/>
      <c r="N2951" s="2"/>
      <c r="O2951" s="15"/>
      <c r="Q2951" s="2"/>
    </row>
    <row r="2952" spans="2:17" x14ac:dyDescent="0.2">
      <c r="E2952" s="15" t="s">
        <v>12</v>
      </c>
      <c r="F2952" s="15" t="s">
        <v>2827</v>
      </c>
      <c r="K2952" s="2"/>
      <c r="M2952" s="15"/>
      <c r="N2952" s="2"/>
      <c r="O2952" s="15"/>
      <c r="Q2952" s="2"/>
    </row>
    <row r="2953" spans="2:17" x14ac:dyDescent="0.2">
      <c r="E2953" s="15"/>
      <c r="F2953" s="15"/>
      <c r="K2953" s="2"/>
      <c r="M2953" s="15"/>
      <c r="N2953" s="2"/>
      <c r="O2953" s="15"/>
      <c r="Q2953" s="2"/>
    </row>
    <row r="2954" spans="2:17" x14ac:dyDescent="0.2">
      <c r="B2954">
        <v>5</v>
      </c>
      <c r="C2954">
        <v>6</v>
      </c>
      <c r="D2954">
        <v>13</v>
      </c>
      <c r="E2954" s="15" t="s">
        <v>21</v>
      </c>
      <c r="F2954" s="15" t="s">
        <v>2828</v>
      </c>
      <c r="K2954" s="2"/>
      <c r="M2954" s="15"/>
      <c r="N2954" s="2"/>
      <c r="O2954" s="15"/>
      <c r="Q2954" s="2"/>
    </row>
    <row r="2955" spans="2:17" x14ac:dyDescent="0.2">
      <c r="E2955" s="15" t="s">
        <v>2</v>
      </c>
      <c r="F2955" s="15" t="s">
        <v>2747</v>
      </c>
      <c r="K2955" s="2"/>
      <c r="M2955" s="15"/>
      <c r="N2955" s="2"/>
      <c r="O2955" s="15"/>
      <c r="Q2955" s="2"/>
    </row>
    <row r="2956" spans="2:17" x14ac:dyDescent="0.2">
      <c r="E2956" s="15" t="s">
        <v>2</v>
      </c>
      <c r="F2956" s="15" t="s">
        <v>2598</v>
      </c>
      <c r="K2956" s="2"/>
      <c r="M2956" s="15"/>
      <c r="N2956" s="2"/>
      <c r="O2956" s="15"/>
      <c r="Q2956" s="2"/>
    </row>
    <row r="2957" spans="2:17" x14ac:dyDescent="0.2">
      <c r="E2957" s="15" t="s">
        <v>12</v>
      </c>
      <c r="F2957" s="15" t="s">
        <v>2834</v>
      </c>
      <c r="K2957" s="2"/>
      <c r="M2957" s="15"/>
      <c r="N2957" s="2"/>
      <c r="O2957" s="15"/>
      <c r="Q2957" s="2"/>
    </row>
    <row r="2958" spans="2:17" x14ac:dyDescent="0.2">
      <c r="E2958" s="15"/>
      <c r="F2958" s="15"/>
      <c r="K2958" s="2"/>
      <c r="M2958" s="15"/>
      <c r="N2958" s="2"/>
      <c r="O2958" s="15"/>
      <c r="Q2958" s="2"/>
    </row>
    <row r="2959" spans="2:17" x14ac:dyDescent="0.2">
      <c r="B2959">
        <v>6</v>
      </c>
      <c r="E2959" s="15" t="s">
        <v>21</v>
      </c>
      <c r="F2959" s="15" t="s">
        <v>2747</v>
      </c>
      <c r="K2959" s="2"/>
      <c r="M2959" s="15"/>
      <c r="N2959" s="2"/>
      <c r="O2959" s="15"/>
      <c r="Q2959" s="2"/>
    </row>
    <row r="2960" spans="2:17" x14ac:dyDescent="0.2">
      <c r="E2960" s="15" t="s">
        <v>2</v>
      </c>
      <c r="F2960" s="15" t="s">
        <v>2747</v>
      </c>
      <c r="K2960" s="2"/>
      <c r="M2960" s="15"/>
      <c r="N2960" s="2"/>
      <c r="O2960" s="15"/>
      <c r="Q2960" s="2"/>
    </row>
    <row r="2961" spans="2:17" x14ac:dyDescent="0.2">
      <c r="E2961" s="15" t="s">
        <v>2</v>
      </c>
      <c r="F2961" s="15" t="s">
        <v>2747</v>
      </c>
      <c r="K2961" s="2"/>
      <c r="M2961" s="15"/>
      <c r="N2961" s="2"/>
      <c r="O2961" s="15"/>
      <c r="Q2961" s="2"/>
    </row>
    <row r="2962" spans="2:17" x14ac:dyDescent="0.2">
      <c r="E2962" s="15" t="s">
        <v>12</v>
      </c>
      <c r="F2962" s="15" t="s">
        <v>2839</v>
      </c>
      <c r="K2962" s="2"/>
      <c r="M2962" s="15"/>
      <c r="N2962" s="2"/>
      <c r="O2962" s="15"/>
      <c r="Q2962" s="2"/>
    </row>
    <row r="2963" spans="2:17" x14ac:dyDescent="0.2">
      <c r="E2963" s="15"/>
      <c r="F2963" s="15"/>
      <c r="K2963" s="2"/>
      <c r="M2963" s="15"/>
      <c r="N2963" s="2"/>
      <c r="O2963" s="15"/>
      <c r="Q2963" s="2"/>
    </row>
    <row r="2964" spans="2:17" x14ac:dyDescent="0.2">
      <c r="B2964">
        <v>7</v>
      </c>
      <c r="E2964" s="15" t="s">
        <v>21</v>
      </c>
      <c r="F2964" s="15" t="s">
        <v>2769</v>
      </c>
      <c r="K2964" s="2"/>
      <c r="M2964" s="15"/>
      <c r="N2964" s="2"/>
      <c r="O2964" s="15"/>
      <c r="Q2964" s="2"/>
    </row>
    <row r="2965" spans="2:17" x14ac:dyDescent="0.2">
      <c r="E2965" s="15" t="s">
        <v>2</v>
      </c>
      <c r="F2965" s="15" t="s">
        <v>2642</v>
      </c>
      <c r="K2965" s="2"/>
      <c r="M2965" s="15"/>
      <c r="N2965" s="2"/>
      <c r="O2965" s="15"/>
      <c r="Q2965" s="2"/>
    </row>
    <row r="2966" spans="2:17" x14ac:dyDescent="0.2">
      <c r="E2966" s="15" t="s">
        <v>2</v>
      </c>
      <c r="F2966" s="15" t="s">
        <v>2747</v>
      </c>
      <c r="K2966" s="2"/>
      <c r="M2966" s="15"/>
      <c r="N2966" s="2"/>
      <c r="O2966" s="15"/>
      <c r="Q2966" s="2"/>
    </row>
    <row r="2967" spans="2:17" x14ac:dyDescent="0.2">
      <c r="E2967" s="15" t="s">
        <v>12</v>
      </c>
      <c r="F2967" s="15" t="s">
        <v>2840</v>
      </c>
      <c r="K2967" s="2"/>
      <c r="M2967" s="15"/>
      <c r="N2967" s="2"/>
      <c r="O2967" s="15"/>
      <c r="Q2967" s="2"/>
    </row>
    <row r="2968" spans="2:17" x14ac:dyDescent="0.2">
      <c r="E2968" s="15"/>
      <c r="F2968" s="15"/>
      <c r="K2968" s="2"/>
      <c r="M2968" s="15"/>
      <c r="N2968" s="2"/>
      <c r="O2968" s="15"/>
      <c r="Q2968" s="2"/>
    </row>
    <row r="2969" spans="2:17" x14ac:dyDescent="0.2">
      <c r="B2969">
        <v>8</v>
      </c>
      <c r="E2969" s="15" t="s">
        <v>21</v>
      </c>
      <c r="F2969" s="15" t="s">
        <v>2747</v>
      </c>
      <c r="K2969" s="2"/>
      <c r="M2969" s="15"/>
      <c r="N2969" s="2"/>
      <c r="O2969" s="15"/>
      <c r="Q2969" s="2"/>
    </row>
    <row r="2970" spans="2:17" x14ac:dyDescent="0.2">
      <c r="E2970" s="15" t="s">
        <v>21</v>
      </c>
      <c r="F2970" s="15" t="s">
        <v>2841</v>
      </c>
      <c r="K2970" s="2"/>
      <c r="M2970" s="15"/>
      <c r="N2970" s="2"/>
      <c r="O2970" s="15"/>
      <c r="Q2970" s="2"/>
    </row>
    <row r="2971" spans="2:17" x14ac:dyDescent="0.2">
      <c r="E2971" s="15" t="s">
        <v>2</v>
      </c>
      <c r="F2971" s="15" t="s">
        <v>2842</v>
      </c>
      <c r="K2971" s="2"/>
      <c r="M2971" s="15"/>
      <c r="N2971" s="2"/>
      <c r="O2971" s="15"/>
      <c r="Q2971" s="2"/>
    </row>
    <row r="2972" spans="2:17" x14ac:dyDescent="0.2">
      <c r="E2972" s="15" t="s">
        <v>2</v>
      </c>
      <c r="F2972" s="15" t="s">
        <v>2843</v>
      </c>
      <c r="K2972" s="2"/>
      <c r="M2972" s="15"/>
      <c r="N2972" s="2"/>
      <c r="O2972" s="15"/>
      <c r="Q2972" s="2"/>
    </row>
    <row r="2973" spans="2:17" x14ac:dyDescent="0.2">
      <c r="E2973" s="15" t="s">
        <v>12</v>
      </c>
      <c r="F2973" s="15" t="s">
        <v>2844</v>
      </c>
      <c r="K2973" s="2"/>
      <c r="M2973" s="15"/>
      <c r="N2973" s="2"/>
      <c r="O2973" s="15"/>
      <c r="Q2973" s="2"/>
    </row>
    <row r="2974" spans="2:17" x14ac:dyDescent="0.2">
      <c r="E2974" s="15"/>
      <c r="F2974" s="15"/>
      <c r="K2974" s="2"/>
      <c r="M2974" s="15"/>
      <c r="N2974" s="2"/>
      <c r="O2974" s="15"/>
      <c r="Q2974" s="2"/>
    </row>
    <row r="2975" spans="2:17" x14ac:dyDescent="0.2">
      <c r="B2975">
        <v>9</v>
      </c>
      <c r="E2975" s="15" t="s">
        <v>21</v>
      </c>
      <c r="F2975" s="15" t="s">
        <v>2747</v>
      </c>
      <c r="K2975" s="2"/>
      <c r="M2975" s="15"/>
      <c r="N2975" s="2"/>
      <c r="O2975" s="15"/>
      <c r="Q2975" s="2"/>
    </row>
    <row r="2976" spans="2:17" x14ac:dyDescent="0.2">
      <c r="E2976" s="15" t="s">
        <v>21</v>
      </c>
      <c r="F2976" s="15" t="s">
        <v>640</v>
      </c>
      <c r="K2976" s="2"/>
      <c r="M2976" s="15"/>
      <c r="N2976" s="2"/>
      <c r="O2976" s="15"/>
      <c r="Q2976" s="2"/>
    </row>
    <row r="2977" spans="2:17" x14ac:dyDescent="0.2">
      <c r="E2977" s="15" t="s">
        <v>2</v>
      </c>
      <c r="F2977" s="15" t="s">
        <v>2845</v>
      </c>
      <c r="K2977" s="2"/>
      <c r="M2977" s="15"/>
      <c r="N2977" s="15" t="s">
        <v>2847</v>
      </c>
      <c r="O2977" s="15"/>
      <c r="Q2977" s="2"/>
    </row>
    <row r="2978" spans="2:17" x14ac:dyDescent="0.2">
      <c r="E2978" s="15" t="s">
        <v>2</v>
      </c>
      <c r="F2978" s="15" t="s">
        <v>2848</v>
      </c>
      <c r="K2978" s="2"/>
      <c r="M2978" s="15"/>
      <c r="N2978" s="2"/>
      <c r="O2978" s="15"/>
      <c r="Q2978" s="2"/>
    </row>
    <row r="2979" spans="2:17" x14ac:dyDescent="0.2">
      <c r="E2979" s="15" t="s">
        <v>12</v>
      </c>
      <c r="F2979" s="15" t="s">
        <v>2850</v>
      </c>
      <c r="K2979" s="2"/>
      <c r="M2979" s="15"/>
      <c r="N2979" s="2"/>
      <c r="O2979" s="15"/>
      <c r="Q2979" s="2"/>
    </row>
    <row r="2980" spans="2:17" x14ac:dyDescent="0.2">
      <c r="E2980" s="15"/>
      <c r="F2980" s="15"/>
      <c r="K2980" s="2"/>
      <c r="M2980" s="15"/>
      <c r="N2980" s="2"/>
      <c r="O2980" s="15"/>
      <c r="Q2980" s="2"/>
    </row>
    <row r="2981" spans="2:17" x14ac:dyDescent="0.2">
      <c r="B2981">
        <v>10</v>
      </c>
      <c r="E2981" s="15" t="s">
        <v>21</v>
      </c>
      <c r="F2981" s="15" t="s">
        <v>2853</v>
      </c>
      <c r="K2981" s="2"/>
      <c r="M2981" s="15"/>
      <c r="N2981" s="15" t="s">
        <v>2851</v>
      </c>
      <c r="O2981" s="15"/>
      <c r="Q2981" s="2"/>
    </row>
    <row r="2982" spans="2:17" x14ac:dyDescent="0.2">
      <c r="E2982" s="15" t="s">
        <v>2</v>
      </c>
      <c r="F2982" s="15" t="s">
        <v>2854</v>
      </c>
      <c r="K2982" s="2"/>
      <c r="M2982" s="15"/>
      <c r="N2982" s="15" t="s">
        <v>2852</v>
      </c>
      <c r="O2982" s="15"/>
      <c r="Q2982" s="2"/>
    </row>
    <row r="2983" spans="2:17" x14ac:dyDescent="0.2">
      <c r="E2983" s="15" t="s">
        <v>2</v>
      </c>
      <c r="F2983" s="15" t="s">
        <v>2855</v>
      </c>
      <c r="K2983" s="2"/>
      <c r="M2983" s="15"/>
      <c r="N2983" s="2"/>
      <c r="O2983" s="15"/>
      <c r="Q2983" s="2"/>
    </row>
    <row r="2984" spans="2:17" x14ac:dyDescent="0.2">
      <c r="E2984" s="15" t="s">
        <v>12</v>
      </c>
      <c r="F2984" s="15" t="s">
        <v>2856</v>
      </c>
      <c r="K2984" s="2"/>
      <c r="M2984" s="15"/>
      <c r="N2984" s="2"/>
      <c r="O2984" s="15"/>
      <c r="Q2984" s="2"/>
    </row>
    <row r="2985" spans="2:17" x14ac:dyDescent="0.2">
      <c r="E2985" s="15"/>
      <c r="F2985" s="15"/>
      <c r="K2985" s="2"/>
      <c r="M2985" s="15"/>
      <c r="N2985" s="2"/>
      <c r="O2985" s="15"/>
      <c r="Q2985" s="2"/>
    </row>
    <row r="2986" spans="2:17" x14ac:dyDescent="0.2">
      <c r="B2986">
        <v>11</v>
      </c>
      <c r="E2986" s="15" t="s">
        <v>21</v>
      </c>
      <c r="F2986" s="15" t="s">
        <v>2857</v>
      </c>
      <c r="K2986" s="2"/>
      <c r="M2986" s="15"/>
      <c r="N2986" s="2"/>
      <c r="O2986" s="15"/>
      <c r="Q2986" s="2"/>
    </row>
    <row r="2987" spans="2:17" x14ac:dyDescent="0.2">
      <c r="E2987" s="15" t="s">
        <v>2</v>
      </c>
      <c r="F2987" s="15" t="s">
        <v>2858</v>
      </c>
      <c r="K2987" s="2"/>
      <c r="M2987" s="15"/>
      <c r="N2987" s="2"/>
      <c r="O2987" s="15"/>
      <c r="Q2987" s="2"/>
    </row>
    <row r="2988" spans="2:17" x14ac:dyDescent="0.2">
      <c r="E2988" s="15" t="s">
        <v>2</v>
      </c>
      <c r="F2988" s="15" t="s">
        <v>2859</v>
      </c>
      <c r="K2988" s="2"/>
      <c r="M2988" s="15"/>
      <c r="N2988" s="2"/>
      <c r="O2988" s="15"/>
      <c r="Q2988" s="2"/>
    </row>
    <row r="2989" spans="2:17" x14ac:dyDescent="0.2">
      <c r="E2989" s="15" t="s">
        <v>12</v>
      </c>
      <c r="F2989" s="15" t="s">
        <v>2860</v>
      </c>
      <c r="K2989" s="2"/>
      <c r="M2989" s="15"/>
      <c r="N2989" s="2"/>
      <c r="O2989" s="15"/>
      <c r="Q2989" s="2"/>
    </row>
    <row r="2990" spans="2:17" x14ac:dyDescent="0.2">
      <c r="E2990" s="15"/>
      <c r="F2990" s="15"/>
      <c r="K2990" s="2"/>
      <c r="M2990" s="15"/>
      <c r="N2990" s="2"/>
      <c r="O2990" s="15"/>
      <c r="Q2990" s="2"/>
    </row>
    <row r="2991" spans="2:17" x14ac:dyDescent="0.2">
      <c r="B2991">
        <v>12</v>
      </c>
      <c r="E2991" s="15" t="s">
        <v>21</v>
      </c>
      <c r="F2991" s="15" t="s">
        <v>2642</v>
      </c>
      <c r="K2991" s="2"/>
      <c r="M2991" s="15"/>
      <c r="N2991" s="2"/>
      <c r="O2991" s="15"/>
      <c r="Q2991" s="2"/>
    </row>
    <row r="2992" spans="2:17" x14ac:dyDescent="0.2">
      <c r="E2992" s="15" t="s">
        <v>21</v>
      </c>
      <c r="F2992" s="15" t="s">
        <v>2861</v>
      </c>
      <c r="K2992" s="2"/>
      <c r="M2992" s="15"/>
      <c r="N2992" s="2"/>
      <c r="O2992" s="15"/>
      <c r="Q2992" s="2"/>
    </row>
    <row r="2993" spans="2:17" x14ac:dyDescent="0.2">
      <c r="E2993" s="15" t="s">
        <v>2</v>
      </c>
      <c r="F2993" s="15" t="s">
        <v>2862</v>
      </c>
      <c r="K2993" s="2"/>
      <c r="M2993" s="15"/>
      <c r="N2993" s="2"/>
      <c r="O2993" s="15"/>
      <c r="Q2993" s="2"/>
    </row>
    <row r="2994" spans="2:17" x14ac:dyDescent="0.2">
      <c r="E2994" s="15" t="s">
        <v>2</v>
      </c>
      <c r="F2994" s="15" t="s">
        <v>2863</v>
      </c>
      <c r="K2994" s="2"/>
      <c r="M2994" s="15"/>
      <c r="N2994" s="2"/>
      <c r="O2994" s="15"/>
      <c r="Q2994" s="2"/>
    </row>
    <row r="2995" spans="2:17" x14ac:dyDescent="0.2">
      <c r="E2995" s="15" t="s">
        <v>12</v>
      </c>
      <c r="F2995" s="15" t="s">
        <v>2767</v>
      </c>
      <c r="K2995" s="2"/>
      <c r="M2995" s="15"/>
      <c r="N2995" s="2"/>
      <c r="O2995" s="15"/>
      <c r="Q2995" s="2"/>
    </row>
    <row r="2996" spans="2:17" x14ac:dyDescent="0.2">
      <c r="E2996" s="15"/>
      <c r="F2996" s="15"/>
      <c r="K2996" s="2"/>
      <c r="M2996" s="15"/>
      <c r="N2996" s="2"/>
      <c r="O2996" s="15"/>
      <c r="Q2996" s="2"/>
    </row>
    <row r="2997" spans="2:17" x14ac:dyDescent="0.2">
      <c r="B2997">
        <v>13</v>
      </c>
      <c r="E2997" s="15" t="s">
        <v>21</v>
      </c>
      <c r="F2997" s="15" t="s">
        <v>2869</v>
      </c>
      <c r="K2997" s="2"/>
      <c r="M2997" s="15"/>
      <c r="N2997" s="2"/>
      <c r="O2997" s="15"/>
      <c r="Q2997" s="2"/>
    </row>
    <row r="2998" spans="2:17" x14ac:dyDescent="0.2">
      <c r="E2998" s="15" t="s">
        <v>2</v>
      </c>
      <c r="F2998" s="15" t="s">
        <v>2868</v>
      </c>
      <c r="K2998" s="2"/>
      <c r="M2998" s="15"/>
      <c r="N2998" s="2"/>
      <c r="O2998" s="15"/>
      <c r="Q2998" s="2"/>
    </row>
    <row r="2999" spans="2:17" x14ac:dyDescent="0.2">
      <c r="E2999" s="15" t="s">
        <v>2</v>
      </c>
      <c r="F2999" s="15" t="s">
        <v>2870</v>
      </c>
      <c r="K2999" s="2"/>
      <c r="M2999" s="15"/>
      <c r="N2999" s="2"/>
      <c r="O2999" s="15"/>
      <c r="Q2999" s="2"/>
    </row>
    <row r="3000" spans="2:17" x14ac:dyDescent="0.2">
      <c r="E3000" s="15" t="s">
        <v>12</v>
      </c>
      <c r="F3000" s="15" t="s">
        <v>2871</v>
      </c>
      <c r="K3000" s="2"/>
      <c r="M3000" s="15"/>
      <c r="N3000" s="2"/>
      <c r="O3000" s="15"/>
      <c r="Q3000" s="2"/>
    </row>
    <row r="3001" spans="2:17" x14ac:dyDescent="0.2">
      <c r="E3001" s="15"/>
      <c r="F3001" s="15"/>
      <c r="K3001" s="2"/>
      <c r="M3001" s="15"/>
      <c r="N3001" s="2"/>
      <c r="O3001" s="15"/>
      <c r="Q3001" s="2"/>
    </row>
    <row r="3002" spans="2:17" x14ac:dyDescent="0.2">
      <c r="B3002">
        <v>14</v>
      </c>
      <c r="E3002" s="15" t="s">
        <v>21</v>
      </c>
      <c r="F3002" s="15" t="s">
        <v>2865</v>
      </c>
      <c r="K3002" s="2"/>
      <c r="M3002" s="15"/>
      <c r="N3002" s="2"/>
      <c r="O3002" s="15"/>
      <c r="Q3002" s="2"/>
    </row>
    <row r="3003" spans="2:17" x14ac:dyDescent="0.2">
      <c r="E3003" s="15" t="s">
        <v>2</v>
      </c>
      <c r="F3003" s="15" t="s">
        <v>2866</v>
      </c>
      <c r="K3003" s="2"/>
      <c r="M3003" s="15"/>
      <c r="N3003" s="2"/>
      <c r="O3003" s="15"/>
      <c r="Q3003" s="2"/>
    </row>
    <row r="3004" spans="2:17" x14ac:dyDescent="0.2">
      <c r="E3004" s="15" t="s">
        <v>2</v>
      </c>
      <c r="F3004" s="15" t="s">
        <v>2867</v>
      </c>
      <c r="K3004" s="2"/>
      <c r="M3004" s="15"/>
      <c r="N3004" s="2"/>
      <c r="O3004" s="15"/>
      <c r="Q3004" s="2"/>
    </row>
    <row r="3005" spans="2:17" x14ac:dyDescent="0.2">
      <c r="E3005" s="15" t="s">
        <v>12</v>
      </c>
      <c r="F3005" s="15" t="s">
        <v>2872</v>
      </c>
      <c r="K3005" s="2"/>
      <c r="M3005" s="15"/>
      <c r="N3005" s="2"/>
      <c r="O3005" s="15"/>
      <c r="Q3005" s="2"/>
    </row>
    <row r="3006" spans="2:17" x14ac:dyDescent="0.2">
      <c r="E3006" s="15"/>
      <c r="F3006" s="15"/>
      <c r="K3006" s="2"/>
      <c r="M3006" s="15"/>
      <c r="N3006" s="2"/>
      <c r="O3006" s="15"/>
      <c r="Q3006" s="2"/>
    </row>
    <row r="3007" spans="2:17" x14ac:dyDescent="0.2">
      <c r="B3007">
        <v>15</v>
      </c>
      <c r="E3007" s="15" t="s">
        <v>21</v>
      </c>
      <c r="F3007" s="15" t="s">
        <v>441</v>
      </c>
      <c r="K3007" s="2"/>
      <c r="M3007" s="15"/>
      <c r="N3007" s="2"/>
      <c r="O3007" s="15"/>
      <c r="Q3007" s="2"/>
    </row>
    <row r="3008" spans="2:17" x14ac:dyDescent="0.2">
      <c r="E3008" s="15" t="s">
        <v>2</v>
      </c>
      <c r="F3008" s="15" t="s">
        <v>2883</v>
      </c>
      <c r="K3008" s="2"/>
      <c r="M3008" s="15"/>
      <c r="N3008" s="2"/>
      <c r="O3008" s="15"/>
      <c r="Q3008" s="2"/>
    </row>
    <row r="3009" spans="2:17" x14ac:dyDescent="0.2">
      <c r="E3009" s="15" t="s">
        <v>2</v>
      </c>
      <c r="F3009" s="15" t="s">
        <v>2884</v>
      </c>
      <c r="K3009" s="2"/>
      <c r="M3009" s="15"/>
      <c r="N3009" s="2"/>
      <c r="O3009" s="15"/>
      <c r="Q3009" s="2"/>
    </row>
    <row r="3010" spans="2:17" x14ac:dyDescent="0.2">
      <c r="E3010" s="15" t="s">
        <v>12</v>
      </c>
      <c r="F3010" s="15" t="s">
        <v>2882</v>
      </c>
      <c r="K3010" s="2"/>
      <c r="M3010" s="15"/>
      <c r="N3010" s="2"/>
      <c r="O3010" s="15"/>
      <c r="Q3010" s="2"/>
    </row>
    <row r="3011" spans="2:17" x14ac:dyDescent="0.2">
      <c r="E3011" s="15"/>
      <c r="F3011" s="15"/>
      <c r="K3011" s="2"/>
      <c r="M3011" s="15"/>
      <c r="N3011" s="2"/>
      <c r="O3011" s="15"/>
      <c r="Q3011" s="2"/>
    </row>
    <row r="3012" spans="2:17" x14ac:dyDescent="0.2">
      <c r="B3012">
        <v>16</v>
      </c>
      <c r="E3012" s="15" t="s">
        <v>21</v>
      </c>
      <c r="F3012" s="15" t="s">
        <v>2878</v>
      </c>
      <c r="K3012" s="2"/>
      <c r="L3012" t="s">
        <v>2875</v>
      </c>
      <c r="M3012" s="15"/>
      <c r="N3012" s="2"/>
      <c r="O3012" s="15"/>
      <c r="Q3012" s="2"/>
    </row>
    <row r="3013" spans="2:17" x14ac:dyDescent="0.2">
      <c r="E3013" s="15" t="s">
        <v>2</v>
      </c>
      <c r="F3013" s="15" t="s">
        <v>2879</v>
      </c>
      <c r="K3013" s="2"/>
      <c r="L3013" t="s">
        <v>2876</v>
      </c>
      <c r="M3013" s="15"/>
      <c r="N3013" s="2"/>
      <c r="O3013" s="15"/>
      <c r="Q3013" s="2"/>
    </row>
    <row r="3014" spans="2:17" x14ac:dyDescent="0.2">
      <c r="E3014" s="15" t="s">
        <v>2</v>
      </c>
      <c r="F3014" s="15" t="s">
        <v>2880</v>
      </c>
      <c r="K3014" s="2"/>
      <c r="L3014" t="s">
        <v>2877</v>
      </c>
      <c r="M3014" s="15"/>
      <c r="N3014" s="2"/>
      <c r="O3014" s="15"/>
      <c r="Q3014" s="2"/>
    </row>
    <row r="3015" spans="2:17" x14ac:dyDescent="0.2">
      <c r="E3015" s="15" t="s">
        <v>12</v>
      </c>
      <c r="F3015" s="15" t="s">
        <v>2881</v>
      </c>
      <c r="K3015" s="2"/>
      <c r="M3015" s="15"/>
      <c r="N3015" s="2"/>
      <c r="O3015" s="15"/>
      <c r="Q3015" s="2"/>
    </row>
    <row r="3016" spans="2:17" x14ac:dyDescent="0.2">
      <c r="E3016" s="15"/>
      <c r="F3016" s="15"/>
      <c r="K3016" s="2"/>
      <c r="M3016" s="15"/>
      <c r="N3016" s="2"/>
      <c r="O3016" s="15"/>
      <c r="Q3016" s="2"/>
    </row>
    <row r="3017" spans="2:17" x14ac:dyDescent="0.2">
      <c r="B3017">
        <v>17</v>
      </c>
      <c r="E3017" s="15" t="s">
        <v>21</v>
      </c>
      <c r="F3017" s="15" t="s">
        <v>2885</v>
      </c>
      <c r="K3017" s="2"/>
      <c r="M3017" s="15"/>
      <c r="N3017" s="2"/>
      <c r="O3017" s="15"/>
      <c r="Q3017" s="2"/>
    </row>
    <row r="3018" spans="2:17" x14ac:dyDescent="0.2">
      <c r="E3018" s="15" t="s">
        <v>2</v>
      </c>
      <c r="F3018" s="15" t="s">
        <v>2886</v>
      </c>
      <c r="K3018" s="2"/>
      <c r="M3018" s="15"/>
      <c r="N3018" s="2"/>
      <c r="O3018" s="15"/>
      <c r="Q3018" s="2"/>
    </row>
    <row r="3019" spans="2:17" x14ac:dyDescent="0.2">
      <c r="E3019" s="15" t="s">
        <v>2</v>
      </c>
      <c r="F3019" s="15" t="s">
        <v>2887</v>
      </c>
      <c r="K3019" s="2"/>
      <c r="M3019" s="15"/>
      <c r="N3019" s="2"/>
      <c r="O3019" s="15"/>
      <c r="Q3019" s="2"/>
    </row>
    <row r="3020" spans="2:17" x14ac:dyDescent="0.2">
      <c r="E3020" s="15" t="s">
        <v>12</v>
      </c>
      <c r="F3020" s="15" t="s">
        <v>2864</v>
      </c>
      <c r="K3020" s="2"/>
      <c r="M3020" s="15"/>
      <c r="N3020" s="2"/>
      <c r="O3020" s="15"/>
      <c r="Q3020" s="2"/>
    </row>
    <row r="3021" spans="2:17" x14ac:dyDescent="0.2">
      <c r="E3021" s="15"/>
      <c r="F3021" s="15"/>
      <c r="K3021" s="2"/>
      <c r="M3021" s="15"/>
      <c r="N3021" s="2"/>
      <c r="O3021" s="15"/>
      <c r="Q3021" s="2"/>
    </row>
    <row r="3022" spans="2:17" x14ac:dyDescent="0.2">
      <c r="B3022">
        <v>18</v>
      </c>
      <c r="E3022" s="15" t="s">
        <v>21</v>
      </c>
      <c r="F3022" s="15" t="s">
        <v>2890</v>
      </c>
      <c r="K3022" s="2"/>
      <c r="M3022" s="15"/>
      <c r="N3022" s="2"/>
      <c r="O3022" s="15"/>
      <c r="Q3022" s="2"/>
    </row>
    <row r="3023" spans="2:17" x14ac:dyDescent="0.2">
      <c r="E3023" s="15" t="s">
        <v>2</v>
      </c>
      <c r="F3023" s="15" t="s">
        <v>2891</v>
      </c>
      <c r="K3023" s="2"/>
      <c r="M3023" s="15"/>
      <c r="N3023" s="2"/>
      <c r="O3023" s="15"/>
      <c r="Q3023" s="2"/>
    </row>
    <row r="3024" spans="2:17" x14ac:dyDescent="0.2">
      <c r="E3024" s="15" t="s">
        <v>2</v>
      </c>
      <c r="F3024" s="15" t="s">
        <v>2892</v>
      </c>
      <c r="K3024" s="2"/>
      <c r="L3024" t="s">
        <v>2888</v>
      </c>
      <c r="M3024" s="15"/>
      <c r="N3024" s="2"/>
      <c r="O3024" s="15" t="s">
        <v>2898</v>
      </c>
      <c r="Q3024" s="2"/>
    </row>
    <row r="3025" spans="2:17" x14ac:dyDescent="0.2">
      <c r="E3025" s="15" t="s">
        <v>12</v>
      </c>
      <c r="F3025" s="15" t="s">
        <v>2897</v>
      </c>
      <c r="K3025" s="2"/>
      <c r="L3025" t="s">
        <v>2889</v>
      </c>
      <c r="M3025" s="15"/>
      <c r="N3025" s="2"/>
      <c r="O3025" s="15"/>
      <c r="Q3025" s="2"/>
    </row>
    <row r="3026" spans="2:17" x14ac:dyDescent="0.2">
      <c r="E3026" s="15"/>
      <c r="F3026" s="15"/>
      <c r="K3026" s="2"/>
      <c r="L3026" t="s">
        <v>2893</v>
      </c>
      <c r="M3026" s="15"/>
      <c r="N3026" s="2"/>
      <c r="O3026" s="15"/>
      <c r="Q3026" s="2"/>
    </row>
    <row r="3027" spans="2:17" x14ac:dyDescent="0.2">
      <c r="B3027">
        <v>19</v>
      </c>
      <c r="C3027">
        <v>6</v>
      </c>
      <c r="D3027">
        <v>13</v>
      </c>
      <c r="E3027" s="15" t="s">
        <v>21</v>
      </c>
      <c r="F3027" s="15" t="s">
        <v>2894</v>
      </c>
      <c r="K3027" s="2"/>
      <c r="M3027" s="15"/>
      <c r="N3027" s="2"/>
      <c r="O3027" s="15"/>
      <c r="Q3027" s="2"/>
    </row>
    <row r="3028" spans="2:17" x14ac:dyDescent="0.2">
      <c r="B3028" t="s">
        <v>2907</v>
      </c>
      <c r="E3028" s="15" t="s">
        <v>2</v>
      </c>
      <c r="F3028" s="15" t="s">
        <v>2895</v>
      </c>
      <c r="K3028" s="2"/>
      <c r="M3028" s="15"/>
      <c r="N3028" s="2"/>
      <c r="O3028" s="15"/>
      <c r="Q3028" s="2"/>
    </row>
    <row r="3029" spans="2:17" x14ac:dyDescent="0.2">
      <c r="E3029" s="15" t="s">
        <v>2</v>
      </c>
      <c r="F3029" s="15" t="s">
        <v>2896</v>
      </c>
      <c r="K3029" s="2"/>
      <c r="M3029" s="15"/>
      <c r="N3029" s="15" t="s">
        <v>2899</v>
      </c>
      <c r="O3029" s="15"/>
      <c r="Q3029" s="2"/>
    </row>
    <row r="3030" spans="2:17" x14ac:dyDescent="0.2">
      <c r="E3030" s="15" t="s">
        <v>12</v>
      </c>
      <c r="F3030" s="15" t="s">
        <v>2864</v>
      </c>
      <c r="K3030" s="2"/>
      <c r="M3030" s="15"/>
      <c r="N3030" s="2"/>
      <c r="O3030" s="15"/>
      <c r="Q3030" s="2"/>
    </row>
    <row r="3031" spans="2:17" x14ac:dyDescent="0.2">
      <c r="E3031" s="15"/>
      <c r="F3031" s="15"/>
      <c r="K3031" s="2"/>
      <c r="M3031" s="15"/>
      <c r="N3031" s="15" t="s">
        <v>2903</v>
      </c>
      <c r="O3031" s="15"/>
      <c r="Q3031" s="2"/>
    </row>
    <row r="3032" spans="2:17" x14ac:dyDescent="0.2">
      <c r="B3032">
        <v>20</v>
      </c>
      <c r="E3032" s="15" t="s">
        <v>21</v>
      </c>
      <c r="F3032" s="15" t="s">
        <v>2900</v>
      </c>
      <c r="K3032" s="2"/>
      <c r="M3032" s="15"/>
      <c r="N3032" s="15" t="s">
        <v>2902</v>
      </c>
      <c r="O3032" s="15"/>
      <c r="Q3032" s="2"/>
    </row>
    <row r="3033" spans="2:17" x14ac:dyDescent="0.2">
      <c r="E3033" s="15" t="s">
        <v>2</v>
      </c>
      <c r="F3033" s="15" t="s">
        <v>2905</v>
      </c>
      <c r="K3033" s="2"/>
      <c r="M3033" s="15"/>
      <c r="N3033" s="15" t="s">
        <v>2901</v>
      </c>
      <c r="O3033" s="15"/>
      <c r="Q3033" s="2"/>
    </row>
    <row r="3034" spans="2:17" x14ac:dyDescent="0.2">
      <c r="E3034" s="15" t="s">
        <v>2</v>
      </c>
      <c r="F3034" s="15" t="s">
        <v>2906</v>
      </c>
      <c r="K3034" s="2"/>
      <c r="M3034" s="15"/>
      <c r="N3034" s="2"/>
      <c r="O3034" s="15"/>
      <c r="Q3034" s="2"/>
    </row>
    <row r="3035" spans="2:17" x14ac:dyDescent="0.2">
      <c r="E3035" s="15" t="s">
        <v>12</v>
      </c>
      <c r="F3035" s="15" t="s">
        <v>2767</v>
      </c>
      <c r="K3035" s="2"/>
      <c r="M3035" s="15"/>
      <c r="N3035" s="2"/>
      <c r="O3035" s="15"/>
      <c r="Q3035" s="2"/>
    </row>
    <row r="3036" spans="2:17" x14ac:dyDescent="0.2">
      <c r="E3036" s="15"/>
      <c r="F3036" s="15"/>
      <c r="K3036" s="2"/>
      <c r="M3036" s="15"/>
      <c r="N3036" s="2"/>
      <c r="O3036" s="15"/>
      <c r="Q3036" s="2"/>
    </row>
    <row r="3037" spans="2:17" x14ac:dyDescent="0.2">
      <c r="B3037">
        <v>21</v>
      </c>
      <c r="E3037" s="15" t="s">
        <v>21</v>
      </c>
      <c r="F3037" s="15" t="s">
        <v>2769</v>
      </c>
      <c r="K3037" s="2"/>
      <c r="M3037" s="15"/>
      <c r="N3037" s="2"/>
      <c r="O3037" s="15"/>
      <c r="Q3037" s="2"/>
    </row>
    <row r="3038" spans="2:17" x14ac:dyDescent="0.2">
      <c r="E3038" s="15" t="s">
        <v>2</v>
      </c>
      <c r="F3038" s="15" t="s">
        <v>2908</v>
      </c>
      <c r="K3038" s="2"/>
      <c r="M3038" s="15"/>
      <c r="N3038" s="2"/>
      <c r="O3038" s="15"/>
      <c r="Q3038" s="2"/>
    </row>
    <row r="3039" spans="2:17" x14ac:dyDescent="0.2">
      <c r="E3039" s="15" t="s">
        <v>2</v>
      </c>
      <c r="F3039" s="15" t="s">
        <v>2672</v>
      </c>
      <c r="K3039" s="2"/>
      <c r="M3039" s="15"/>
      <c r="N3039" s="2"/>
      <c r="O3039" s="15"/>
      <c r="Q3039" s="2"/>
    </row>
    <row r="3040" spans="2:17" x14ac:dyDescent="0.2">
      <c r="E3040" s="15" t="s">
        <v>12</v>
      </c>
      <c r="F3040" s="15" t="s">
        <v>2909</v>
      </c>
      <c r="K3040" s="2"/>
      <c r="M3040" s="15"/>
      <c r="N3040" s="2"/>
      <c r="O3040" s="15"/>
      <c r="Q3040" s="2"/>
    </row>
    <row r="3041" spans="2:17" x14ac:dyDescent="0.2">
      <c r="E3041" s="15"/>
      <c r="F3041" s="15"/>
      <c r="K3041" s="2"/>
      <c r="M3041" s="15"/>
      <c r="N3041" s="2"/>
      <c r="O3041" s="15"/>
      <c r="Q3041" s="2"/>
    </row>
    <row r="3042" spans="2:17" x14ac:dyDescent="0.2">
      <c r="B3042">
        <v>22</v>
      </c>
      <c r="E3042" s="15" t="s">
        <v>21</v>
      </c>
      <c r="F3042" s="15" t="s">
        <v>2912</v>
      </c>
      <c r="K3042" s="2"/>
      <c r="M3042" s="15"/>
      <c r="N3042" s="2"/>
      <c r="O3042" s="15"/>
      <c r="Q3042" s="2"/>
    </row>
    <row r="3043" spans="2:17" x14ac:dyDescent="0.2">
      <c r="E3043" s="15" t="s">
        <v>21</v>
      </c>
      <c r="F3043" s="15" t="s">
        <v>2769</v>
      </c>
      <c r="K3043" s="2"/>
      <c r="M3043" s="15"/>
      <c r="N3043" s="2"/>
      <c r="O3043" s="15"/>
      <c r="Q3043" s="2"/>
    </row>
    <row r="3044" spans="2:17" x14ac:dyDescent="0.2">
      <c r="E3044" s="15" t="s">
        <v>2</v>
      </c>
      <c r="F3044" s="15" t="s">
        <v>2812</v>
      </c>
      <c r="K3044" s="2"/>
      <c r="M3044" s="15"/>
      <c r="N3044" s="2"/>
      <c r="O3044" s="15"/>
      <c r="Q3044" s="2"/>
    </row>
    <row r="3045" spans="2:17" x14ac:dyDescent="0.2">
      <c r="E3045" s="15" t="s">
        <v>2</v>
      </c>
      <c r="F3045" s="15" t="s">
        <v>2910</v>
      </c>
      <c r="K3045" s="2"/>
      <c r="M3045" s="15"/>
      <c r="N3045" s="2"/>
      <c r="O3045" s="15"/>
      <c r="Q3045" s="2"/>
    </row>
    <row r="3046" spans="2:17" x14ac:dyDescent="0.2">
      <c r="E3046" s="15" t="s">
        <v>12</v>
      </c>
      <c r="F3046" s="15" t="s">
        <v>2767</v>
      </c>
      <c r="K3046" s="2"/>
      <c r="M3046" s="15"/>
      <c r="N3046" s="2"/>
      <c r="O3046" s="15"/>
      <c r="Q3046" s="2"/>
    </row>
    <row r="3047" spans="2:17" x14ac:dyDescent="0.2">
      <c r="E3047" s="15"/>
      <c r="F3047" s="15"/>
      <c r="K3047" s="2"/>
      <c r="M3047" s="15"/>
      <c r="N3047" s="2"/>
      <c r="O3047" s="15"/>
      <c r="Q3047" s="2"/>
    </row>
    <row r="3048" spans="2:17" x14ac:dyDescent="0.2">
      <c r="B3048">
        <v>23</v>
      </c>
      <c r="E3048" s="15" t="s">
        <v>21</v>
      </c>
      <c r="F3048" s="15" t="s">
        <v>2911</v>
      </c>
      <c r="K3048" s="2"/>
      <c r="M3048" s="15"/>
      <c r="N3048" s="2"/>
      <c r="O3048" s="15"/>
      <c r="Q3048" s="2"/>
    </row>
    <row r="3049" spans="2:17" x14ac:dyDescent="0.2">
      <c r="E3049" s="15" t="s">
        <v>2</v>
      </c>
      <c r="F3049" s="15" t="s">
        <v>2912</v>
      </c>
      <c r="K3049" s="2"/>
      <c r="M3049" s="15"/>
      <c r="N3049" s="2"/>
      <c r="O3049" s="15"/>
      <c r="Q3049" s="2"/>
    </row>
    <row r="3050" spans="2:17" x14ac:dyDescent="0.2">
      <c r="E3050" s="15" t="s">
        <v>2</v>
      </c>
      <c r="F3050" s="15" t="s">
        <v>2917</v>
      </c>
      <c r="K3050" s="2"/>
      <c r="M3050" s="15"/>
      <c r="N3050" s="2"/>
      <c r="O3050" s="15"/>
      <c r="Q3050" s="2"/>
    </row>
    <row r="3051" spans="2:17" x14ac:dyDescent="0.2">
      <c r="E3051" s="15" t="s">
        <v>12</v>
      </c>
      <c r="F3051" s="15" t="s">
        <v>2915</v>
      </c>
      <c r="K3051" s="2"/>
      <c r="L3051" t="s">
        <v>2916</v>
      </c>
      <c r="M3051" s="15"/>
      <c r="N3051" s="2"/>
      <c r="O3051" s="15"/>
      <c r="Q3051" s="2"/>
    </row>
    <row r="3052" spans="2:17" x14ac:dyDescent="0.2">
      <c r="E3052" s="15"/>
      <c r="F3052" s="15"/>
      <c r="K3052" s="2"/>
      <c r="M3052" s="15"/>
      <c r="N3052" s="2"/>
      <c r="O3052" s="15"/>
      <c r="Q3052" s="2"/>
    </row>
    <row r="3053" spans="2:17" x14ac:dyDescent="0.2">
      <c r="E3053" s="15" t="s">
        <v>21</v>
      </c>
      <c r="F3053" s="15" t="s">
        <v>2642</v>
      </c>
      <c r="K3053" s="2"/>
      <c r="M3053" s="15"/>
      <c r="N3053" s="2"/>
      <c r="O3053" s="15"/>
      <c r="Q3053" s="2"/>
    </row>
    <row r="3054" spans="2:17" x14ac:dyDescent="0.2">
      <c r="B3054">
        <v>24</v>
      </c>
      <c r="E3054" s="15" t="s">
        <v>21</v>
      </c>
      <c r="F3054" s="15" t="s">
        <v>2747</v>
      </c>
      <c r="K3054" s="2"/>
      <c r="M3054" s="15"/>
      <c r="N3054" s="2"/>
      <c r="O3054" s="15"/>
      <c r="Q3054" s="2"/>
    </row>
    <row r="3055" spans="2:17" x14ac:dyDescent="0.2">
      <c r="E3055" s="15" t="s">
        <v>2</v>
      </c>
      <c r="F3055" s="15" t="s">
        <v>2919</v>
      </c>
      <c r="K3055" s="2"/>
      <c r="M3055" s="15"/>
      <c r="N3055" s="2"/>
      <c r="O3055" s="15"/>
      <c r="Q3055" s="2"/>
    </row>
    <row r="3056" spans="2:17" x14ac:dyDescent="0.2">
      <c r="E3056" s="15" t="s">
        <v>2</v>
      </c>
      <c r="F3056" s="15" t="s">
        <v>2860</v>
      </c>
      <c r="K3056" s="2"/>
      <c r="M3056" s="15"/>
      <c r="N3056" s="2"/>
      <c r="O3056" s="15"/>
      <c r="Q3056" s="2"/>
    </row>
    <row r="3057" spans="2:17" x14ac:dyDescent="0.2">
      <c r="E3057" s="15" t="s">
        <v>12</v>
      </c>
      <c r="F3057" s="15" t="s">
        <v>2924</v>
      </c>
      <c r="K3057" s="2"/>
      <c r="L3057" s="15" t="s">
        <v>2925</v>
      </c>
      <c r="M3057" s="15"/>
      <c r="N3057" s="2"/>
      <c r="O3057" s="15"/>
      <c r="Q3057" s="2"/>
    </row>
    <row r="3058" spans="2:17" x14ac:dyDescent="0.2">
      <c r="E3058" s="15"/>
      <c r="F3058" s="15"/>
      <c r="K3058" s="2"/>
      <c r="M3058" s="15"/>
      <c r="N3058" s="2"/>
      <c r="O3058" s="15"/>
      <c r="Q3058" s="2"/>
    </row>
    <row r="3059" spans="2:17" x14ac:dyDescent="0.2">
      <c r="B3059">
        <v>25</v>
      </c>
      <c r="E3059" s="15" t="s">
        <v>21</v>
      </c>
      <c r="F3059" s="15" t="s">
        <v>2923</v>
      </c>
      <c r="K3059" s="2"/>
      <c r="M3059" s="15"/>
      <c r="N3059" s="2"/>
      <c r="O3059" s="15"/>
      <c r="Q3059" s="2"/>
    </row>
    <row r="3060" spans="2:17" x14ac:dyDescent="0.2">
      <c r="E3060" s="15" t="s">
        <v>2</v>
      </c>
      <c r="F3060" s="15" t="s">
        <v>2927</v>
      </c>
      <c r="K3060" s="2"/>
      <c r="M3060" s="15"/>
      <c r="N3060" s="2"/>
      <c r="O3060" s="15"/>
      <c r="Q3060" s="2"/>
    </row>
    <row r="3061" spans="2:17" x14ac:dyDescent="0.2">
      <c r="E3061" s="15" t="s">
        <v>2</v>
      </c>
      <c r="F3061" s="15" t="s">
        <v>2928</v>
      </c>
      <c r="K3061" s="2"/>
      <c r="M3061" s="15"/>
      <c r="N3061" s="2"/>
      <c r="O3061" s="15"/>
      <c r="Q3061" s="2"/>
    </row>
    <row r="3062" spans="2:17" x14ac:dyDescent="0.2">
      <c r="E3062" s="15" t="s">
        <v>12</v>
      </c>
      <c r="F3062" s="15" t="s">
        <v>2926</v>
      </c>
      <c r="K3062" s="2"/>
      <c r="M3062" s="15"/>
      <c r="N3062" s="2"/>
      <c r="O3062" s="15"/>
      <c r="Q3062" s="2"/>
    </row>
    <row r="3063" spans="2:17" x14ac:dyDescent="0.2">
      <c r="E3063" s="15"/>
      <c r="F3063" s="15"/>
      <c r="K3063" s="2"/>
      <c r="M3063" s="15"/>
      <c r="N3063" s="2"/>
      <c r="O3063" s="15"/>
      <c r="Q3063" s="2"/>
    </row>
    <row r="3064" spans="2:17" x14ac:dyDescent="0.2">
      <c r="B3064">
        <v>26</v>
      </c>
      <c r="E3064" s="15" t="s">
        <v>21</v>
      </c>
      <c r="F3064" s="15" t="s">
        <v>2642</v>
      </c>
      <c r="K3064" s="2"/>
      <c r="M3064" s="15"/>
      <c r="N3064" s="2"/>
      <c r="O3064" s="15"/>
      <c r="Q3064" s="2"/>
    </row>
    <row r="3065" spans="2:17" x14ac:dyDescent="0.2">
      <c r="E3065" s="15" t="s">
        <v>2</v>
      </c>
      <c r="F3065" s="15" t="s">
        <v>2642</v>
      </c>
      <c r="K3065" s="2"/>
      <c r="L3065" t="s">
        <v>2930</v>
      </c>
      <c r="M3065" s="15"/>
      <c r="N3065" s="2"/>
      <c r="O3065" s="15"/>
      <c r="Q3065" s="2"/>
    </row>
    <row r="3066" spans="2:17" x14ac:dyDescent="0.2">
      <c r="E3066" s="15" t="s">
        <v>2</v>
      </c>
      <c r="F3066" s="15" t="s">
        <v>2931</v>
      </c>
      <c r="K3066" s="2"/>
      <c r="M3066" s="15"/>
      <c r="N3066" s="2"/>
      <c r="O3066" s="15"/>
      <c r="Q3066" s="2"/>
    </row>
    <row r="3067" spans="2:17" x14ac:dyDescent="0.2">
      <c r="B3067" s="3"/>
      <c r="E3067" s="15" t="s">
        <v>12</v>
      </c>
      <c r="F3067" s="15" t="s">
        <v>2932</v>
      </c>
      <c r="K3067" s="2"/>
      <c r="M3067" s="15"/>
      <c r="N3067" s="2"/>
      <c r="O3067" s="15"/>
      <c r="Q3067" s="2"/>
    </row>
    <row r="3068" spans="2:17" x14ac:dyDescent="0.2">
      <c r="B3068" s="3"/>
      <c r="E3068" s="15"/>
      <c r="F3068" s="15"/>
      <c r="K3068" s="2"/>
      <c r="M3068" s="15"/>
      <c r="N3068" s="2"/>
      <c r="O3068" s="15"/>
      <c r="Q3068" s="2"/>
    </row>
    <row r="3069" spans="2:17" x14ac:dyDescent="0.2">
      <c r="B3069" s="3">
        <v>27</v>
      </c>
      <c r="E3069" s="15" t="s">
        <v>21</v>
      </c>
      <c r="F3069" s="15" t="s">
        <v>2747</v>
      </c>
      <c r="K3069" s="2"/>
      <c r="M3069" s="15"/>
      <c r="N3069" s="2"/>
      <c r="O3069" s="15"/>
      <c r="Q3069" s="2"/>
    </row>
    <row r="3070" spans="2:17" x14ac:dyDescent="0.2">
      <c r="B3070" s="3"/>
      <c r="E3070" s="15" t="s">
        <v>21</v>
      </c>
      <c r="F3070" s="15" t="s">
        <v>2933</v>
      </c>
      <c r="K3070" s="2"/>
      <c r="M3070" s="15"/>
      <c r="N3070" s="2"/>
      <c r="O3070" s="15"/>
      <c r="Q3070" s="2"/>
    </row>
    <row r="3071" spans="2:17" x14ac:dyDescent="0.2">
      <c r="B3071" s="3"/>
      <c r="E3071" s="15" t="s">
        <v>2</v>
      </c>
      <c r="F3071" s="15" t="s">
        <v>2935</v>
      </c>
      <c r="K3071" s="2"/>
      <c r="M3071" s="15"/>
      <c r="N3071" s="2"/>
      <c r="O3071" s="15"/>
      <c r="Q3071" s="2"/>
    </row>
    <row r="3072" spans="2:17" x14ac:dyDescent="0.2">
      <c r="B3072" s="3"/>
      <c r="E3072" s="15" t="s">
        <v>2</v>
      </c>
      <c r="F3072" s="15" t="s">
        <v>2934</v>
      </c>
      <c r="K3072" s="2"/>
      <c r="M3072" s="15"/>
      <c r="N3072" s="2"/>
      <c r="O3072" s="15"/>
      <c r="Q3072" s="2"/>
    </row>
    <row r="3073" spans="2:18" x14ac:dyDescent="0.2">
      <c r="B3073" s="3"/>
      <c r="E3073" s="15" t="s">
        <v>12</v>
      </c>
      <c r="F3073" s="15" t="s">
        <v>2936</v>
      </c>
      <c r="K3073" s="2"/>
      <c r="M3073" s="15"/>
      <c r="N3073" s="2"/>
      <c r="O3073" s="15"/>
      <c r="Q3073" s="2"/>
    </row>
    <row r="3074" spans="2:18" x14ac:dyDescent="0.2">
      <c r="B3074" s="3"/>
      <c r="E3074" s="15"/>
      <c r="F3074" s="15"/>
      <c r="K3074" s="2"/>
      <c r="M3074" s="15"/>
      <c r="N3074" s="2"/>
      <c r="O3074" s="15"/>
      <c r="Q3074" s="2"/>
    </row>
    <row r="3075" spans="2:18" x14ac:dyDescent="0.2">
      <c r="B3075" s="3">
        <v>28</v>
      </c>
      <c r="E3075" s="15" t="s">
        <v>21</v>
      </c>
      <c r="F3075" s="15" t="s">
        <v>2769</v>
      </c>
      <c r="K3075" s="2"/>
      <c r="M3075" s="15"/>
      <c r="N3075" s="2"/>
      <c r="O3075" s="15"/>
      <c r="Q3075" s="2"/>
    </row>
    <row r="3076" spans="2:18" x14ac:dyDescent="0.2">
      <c r="B3076" s="3"/>
      <c r="E3076" s="15" t="s">
        <v>2</v>
      </c>
      <c r="F3076" s="15" t="s">
        <v>2937</v>
      </c>
      <c r="K3076" s="2"/>
      <c r="M3076" s="15"/>
      <c r="N3076" s="2"/>
      <c r="O3076" s="15"/>
      <c r="Q3076" s="2"/>
    </row>
    <row r="3077" spans="2:18" x14ac:dyDescent="0.2">
      <c r="B3077" s="3"/>
      <c r="E3077" s="15" t="s">
        <v>2</v>
      </c>
      <c r="F3077" s="15" t="s">
        <v>2939</v>
      </c>
      <c r="K3077" s="2"/>
      <c r="M3077" s="15"/>
      <c r="N3077" s="2"/>
      <c r="O3077" s="15"/>
      <c r="Q3077" s="2"/>
    </row>
    <row r="3078" spans="2:18" x14ac:dyDescent="0.2">
      <c r="B3078" s="3"/>
      <c r="E3078" s="15" t="s">
        <v>12</v>
      </c>
      <c r="F3078" s="15" t="s">
        <v>2779</v>
      </c>
      <c r="K3078" s="2"/>
      <c r="M3078" s="15"/>
      <c r="N3078" s="2"/>
      <c r="O3078" s="15"/>
      <c r="Q3078" s="2"/>
    </row>
    <row r="3079" spans="2:18" x14ac:dyDescent="0.2">
      <c r="B3079" s="3"/>
      <c r="E3079" s="15"/>
      <c r="F3079" s="15"/>
      <c r="K3079" s="2"/>
      <c r="M3079" s="15"/>
      <c r="N3079" s="2"/>
      <c r="O3079" s="15"/>
      <c r="Q3079" s="2"/>
    </row>
    <row r="3080" spans="2:18" x14ac:dyDescent="0.2">
      <c r="B3080" s="3">
        <v>29</v>
      </c>
      <c r="E3080" s="15" t="s">
        <v>21</v>
      </c>
      <c r="F3080" s="15" t="s">
        <v>2952</v>
      </c>
      <c r="K3080" s="2"/>
      <c r="M3080" s="15"/>
      <c r="N3080" s="2"/>
      <c r="O3080" s="15" t="s">
        <v>2941</v>
      </c>
      <c r="Q3080" s="2"/>
    </row>
    <row r="3081" spans="2:18" x14ac:dyDescent="0.2">
      <c r="B3081" s="3"/>
      <c r="E3081" s="15" t="s">
        <v>2</v>
      </c>
      <c r="F3081" s="15" t="s">
        <v>2946</v>
      </c>
      <c r="K3081" s="2"/>
      <c r="M3081" s="15"/>
      <c r="N3081" s="2"/>
      <c r="O3081" s="15" t="s">
        <v>2942</v>
      </c>
      <c r="Q3081" s="2"/>
    </row>
    <row r="3082" spans="2:18" x14ac:dyDescent="0.2">
      <c r="B3082" s="3"/>
      <c r="E3082" s="15" t="s">
        <v>2</v>
      </c>
      <c r="F3082" s="15" t="s">
        <v>2947</v>
      </c>
      <c r="K3082" s="2"/>
      <c r="M3082" s="15"/>
      <c r="N3082" s="2"/>
      <c r="O3082" s="15" t="s">
        <v>2943</v>
      </c>
      <c r="Q3082" s="2"/>
      <c r="R3082" t="s">
        <v>2958</v>
      </c>
    </row>
    <row r="3083" spans="2:18" x14ac:dyDescent="0.2">
      <c r="B3083" s="3"/>
      <c r="E3083" s="15" t="s">
        <v>12</v>
      </c>
      <c r="F3083" s="15" t="s">
        <v>2950</v>
      </c>
      <c r="K3083" s="2"/>
      <c r="L3083" t="s">
        <v>2948</v>
      </c>
      <c r="M3083" s="15"/>
      <c r="N3083" s="2"/>
      <c r="O3083" s="15" t="s">
        <v>2944</v>
      </c>
      <c r="Q3083" s="2"/>
    </row>
    <row r="3084" spans="2:18" x14ac:dyDescent="0.2">
      <c r="B3084" s="3"/>
      <c r="F3084" s="15"/>
      <c r="K3084" s="2"/>
      <c r="L3084" t="s">
        <v>2949</v>
      </c>
      <c r="M3084" s="15"/>
      <c r="N3084" s="15" t="s">
        <v>2953</v>
      </c>
      <c r="O3084" s="15"/>
      <c r="Q3084" s="2"/>
    </row>
    <row r="3085" spans="2:18" x14ac:dyDescent="0.2">
      <c r="B3085" s="3">
        <v>30</v>
      </c>
      <c r="E3085" t="s">
        <v>0</v>
      </c>
      <c r="F3085" s="15" t="s">
        <v>17</v>
      </c>
      <c r="K3085" s="2"/>
      <c r="M3085" s="15"/>
      <c r="N3085" s="15"/>
      <c r="O3085" s="15"/>
      <c r="Q3085" s="2"/>
    </row>
    <row r="3086" spans="2:18" x14ac:dyDescent="0.2">
      <c r="B3086" s="3"/>
      <c r="E3086" t="s">
        <v>15</v>
      </c>
      <c r="F3086" s="15" t="s">
        <v>566</v>
      </c>
      <c r="K3086" s="2"/>
      <c r="M3086" s="15"/>
      <c r="N3086" s="15"/>
      <c r="O3086" s="15"/>
      <c r="Q3086" s="2"/>
    </row>
    <row r="3087" spans="2:18" x14ac:dyDescent="0.2">
      <c r="B3087" s="3"/>
      <c r="E3087" t="s">
        <v>15</v>
      </c>
      <c r="F3087" s="15" t="s">
        <v>20</v>
      </c>
      <c r="K3087" s="2"/>
      <c r="M3087" s="15"/>
      <c r="N3087" s="15"/>
      <c r="O3087" s="15"/>
      <c r="Q3087" s="2"/>
    </row>
    <row r="3088" spans="2:18" x14ac:dyDescent="0.2">
      <c r="B3088" s="3"/>
      <c r="E3088" t="s">
        <v>12</v>
      </c>
      <c r="F3088" s="15" t="s">
        <v>2957</v>
      </c>
      <c r="K3088" s="2"/>
      <c r="M3088" s="15"/>
      <c r="N3088" s="15"/>
      <c r="O3088" s="15"/>
      <c r="Q3088" s="2"/>
    </row>
    <row r="3089" spans="2:17" x14ac:dyDescent="0.2">
      <c r="B3089" s="3"/>
      <c r="F3089" s="15"/>
      <c r="K3089" s="2"/>
      <c r="M3089" s="15"/>
      <c r="N3089" s="15"/>
      <c r="O3089" s="15"/>
      <c r="Q3089" s="2"/>
    </row>
    <row r="3090" spans="2:17" x14ac:dyDescent="0.2">
      <c r="B3090" s="3">
        <v>1</v>
      </c>
      <c r="C3090">
        <v>7</v>
      </c>
      <c r="D3090">
        <v>13</v>
      </c>
      <c r="E3090" t="s">
        <v>21</v>
      </c>
      <c r="F3090" s="15" t="s">
        <v>2747</v>
      </c>
      <c r="K3090" s="2"/>
      <c r="M3090" s="15"/>
      <c r="N3090" s="15"/>
      <c r="O3090" s="15"/>
      <c r="Q3090" s="2"/>
    </row>
    <row r="3091" spans="2:17" x14ac:dyDescent="0.2">
      <c r="B3091" s="3"/>
      <c r="E3091" t="s">
        <v>21</v>
      </c>
      <c r="F3091" s="15" t="s">
        <v>2771</v>
      </c>
      <c r="K3091" s="2"/>
      <c r="M3091" s="15"/>
      <c r="N3091" s="15"/>
      <c r="O3091" s="15"/>
      <c r="Q3091" s="2"/>
    </row>
    <row r="3092" spans="2:17" x14ac:dyDescent="0.2">
      <c r="B3092" s="3"/>
      <c r="E3092" t="s">
        <v>2</v>
      </c>
      <c r="F3092" s="15" t="s">
        <v>2959</v>
      </c>
      <c r="K3092" s="2"/>
      <c r="M3092" s="15"/>
      <c r="N3092" s="15"/>
      <c r="O3092" s="15"/>
      <c r="Q3092" s="2"/>
    </row>
    <row r="3093" spans="2:17" x14ac:dyDescent="0.2">
      <c r="B3093" s="3"/>
      <c r="E3093" t="s">
        <v>2</v>
      </c>
      <c r="F3093" s="15" t="s">
        <v>2960</v>
      </c>
      <c r="K3093" s="2"/>
      <c r="M3093" s="15"/>
      <c r="N3093" s="15"/>
      <c r="O3093" s="15"/>
      <c r="Q3093" s="2"/>
    </row>
    <row r="3094" spans="2:17" x14ac:dyDescent="0.2">
      <c r="B3094" s="3"/>
      <c r="E3094" t="s">
        <v>12</v>
      </c>
      <c r="F3094" s="15" t="s">
        <v>2872</v>
      </c>
      <c r="K3094" s="2"/>
      <c r="M3094" s="15"/>
      <c r="N3094" s="15"/>
      <c r="O3094" s="15"/>
      <c r="Q3094" s="2"/>
    </row>
    <row r="3095" spans="2:17" x14ac:dyDescent="0.2">
      <c r="B3095" s="3"/>
      <c r="F3095" s="15"/>
      <c r="K3095" s="2"/>
      <c r="M3095" s="15"/>
      <c r="N3095" s="15"/>
      <c r="O3095" s="15"/>
      <c r="Q3095" s="2"/>
    </row>
    <row r="3096" spans="2:17" x14ac:dyDescent="0.2">
      <c r="B3096" s="3">
        <v>2</v>
      </c>
      <c r="E3096" t="s">
        <v>21</v>
      </c>
      <c r="F3096" s="15" t="s">
        <v>2747</v>
      </c>
      <c r="K3096" s="2"/>
      <c r="M3096" s="15"/>
      <c r="N3096" s="15"/>
      <c r="O3096" s="15"/>
      <c r="Q3096" s="2"/>
    </row>
    <row r="3097" spans="2:17" x14ac:dyDescent="0.2">
      <c r="B3097" s="3" t="s">
        <v>2968</v>
      </c>
      <c r="E3097" t="s">
        <v>21</v>
      </c>
      <c r="F3097" s="15" t="s">
        <v>2962</v>
      </c>
      <c r="K3097" s="2"/>
      <c r="M3097" s="15"/>
      <c r="N3097" s="15"/>
      <c r="O3097" s="15"/>
      <c r="Q3097" s="2"/>
    </row>
    <row r="3098" spans="2:17" x14ac:dyDescent="0.2">
      <c r="B3098" s="3"/>
      <c r="E3098" t="s">
        <v>2</v>
      </c>
      <c r="F3098" s="15" t="s">
        <v>2964</v>
      </c>
      <c r="K3098" s="2"/>
      <c r="M3098" s="15"/>
      <c r="N3098" s="15"/>
      <c r="O3098" s="15"/>
      <c r="Q3098" s="2"/>
    </row>
    <row r="3099" spans="2:17" x14ac:dyDescent="0.2">
      <c r="B3099" s="3"/>
      <c r="E3099" t="s">
        <v>2</v>
      </c>
      <c r="F3099" s="15" t="s">
        <v>2965</v>
      </c>
      <c r="K3099" s="2"/>
      <c r="M3099" s="15"/>
      <c r="N3099" s="15"/>
      <c r="O3099" s="15"/>
      <c r="Q3099" s="2"/>
    </row>
    <row r="3100" spans="2:17" x14ac:dyDescent="0.2">
      <c r="B3100" s="3"/>
      <c r="E3100" t="s">
        <v>12</v>
      </c>
      <c r="F3100" s="15" t="s">
        <v>2850</v>
      </c>
      <c r="K3100" s="2"/>
      <c r="M3100" s="15"/>
      <c r="N3100" s="15"/>
      <c r="O3100" s="15"/>
      <c r="Q3100" s="2"/>
    </row>
    <row r="3101" spans="2:17" x14ac:dyDescent="0.2">
      <c r="B3101" s="3"/>
      <c r="F3101" s="15"/>
      <c r="K3101" s="2"/>
      <c r="M3101" s="15"/>
      <c r="N3101" s="15"/>
      <c r="O3101" s="15"/>
      <c r="Q3101" s="2"/>
    </row>
    <row r="3102" spans="2:17" x14ac:dyDescent="0.2">
      <c r="B3102" s="3">
        <v>3</v>
      </c>
      <c r="E3102" t="s">
        <v>21</v>
      </c>
      <c r="F3102" s="15" t="s">
        <v>2769</v>
      </c>
      <c r="K3102" s="2"/>
      <c r="M3102" s="15"/>
      <c r="N3102" s="15"/>
      <c r="O3102" s="15"/>
      <c r="Q3102" s="2"/>
    </row>
    <row r="3103" spans="2:17" x14ac:dyDescent="0.2">
      <c r="B3103" s="3"/>
      <c r="E3103" t="s">
        <v>2</v>
      </c>
      <c r="F3103" s="15" t="s">
        <v>2945</v>
      </c>
      <c r="K3103" s="2"/>
      <c r="M3103" s="15"/>
      <c r="N3103" s="15"/>
      <c r="O3103" s="15"/>
      <c r="Q3103" s="2"/>
    </row>
    <row r="3104" spans="2:17" x14ac:dyDescent="0.2">
      <c r="B3104" s="3"/>
      <c r="E3104" t="s">
        <v>2</v>
      </c>
      <c r="F3104" s="15" t="s">
        <v>2969</v>
      </c>
      <c r="K3104" s="2"/>
      <c r="M3104" s="15"/>
      <c r="N3104" s="15"/>
      <c r="O3104" s="15"/>
      <c r="Q3104" s="2"/>
    </row>
    <row r="3105" spans="2:17" x14ac:dyDescent="0.2">
      <c r="B3105" s="3"/>
      <c r="E3105" t="s">
        <v>12</v>
      </c>
      <c r="F3105" s="15" t="s">
        <v>2970</v>
      </c>
      <c r="K3105" s="2"/>
      <c r="M3105" s="15"/>
      <c r="N3105" s="15"/>
      <c r="O3105" s="15"/>
      <c r="Q3105" s="2"/>
    </row>
    <row r="3106" spans="2:17" x14ac:dyDescent="0.2">
      <c r="B3106" s="3"/>
      <c r="F3106" s="15"/>
      <c r="K3106" s="2"/>
      <c r="M3106" s="15"/>
      <c r="N3106" s="15"/>
      <c r="O3106" s="15"/>
      <c r="Q3106" s="2"/>
    </row>
    <row r="3107" spans="2:17" x14ac:dyDescent="0.2">
      <c r="B3107" s="3">
        <v>4</v>
      </c>
      <c r="E3107" t="s">
        <v>21</v>
      </c>
      <c r="F3107" s="15" t="s">
        <v>2971</v>
      </c>
      <c r="K3107" s="2"/>
      <c r="M3107" s="15"/>
      <c r="N3107" s="15"/>
      <c r="O3107" s="15"/>
      <c r="P3107" t="s">
        <v>2973</v>
      </c>
      <c r="Q3107" s="2"/>
    </row>
    <row r="3108" spans="2:17" x14ac:dyDescent="0.2">
      <c r="B3108" s="3"/>
      <c r="E3108" t="s">
        <v>2</v>
      </c>
      <c r="F3108" s="15" t="s">
        <v>2972</v>
      </c>
      <c r="K3108" s="2"/>
      <c r="M3108" s="15"/>
      <c r="N3108" s="15"/>
      <c r="O3108" s="15"/>
      <c r="Q3108" s="2"/>
    </row>
    <row r="3109" spans="2:17" x14ac:dyDescent="0.2">
      <c r="B3109" s="3"/>
      <c r="E3109" t="s">
        <v>2</v>
      </c>
      <c r="F3109" s="15" t="s">
        <v>2860</v>
      </c>
      <c r="K3109" s="2"/>
      <c r="M3109" s="15"/>
      <c r="N3109" s="15"/>
      <c r="O3109" s="15"/>
      <c r="Q3109" s="2"/>
    </row>
    <row r="3110" spans="2:17" x14ac:dyDescent="0.2">
      <c r="B3110" s="3"/>
      <c r="E3110" t="s">
        <v>12</v>
      </c>
      <c r="F3110" s="15" t="s">
        <v>2977</v>
      </c>
      <c r="K3110" s="2"/>
      <c r="M3110" s="15"/>
      <c r="N3110" s="15"/>
      <c r="O3110" s="15"/>
      <c r="Q3110" s="2"/>
    </row>
    <row r="3111" spans="2:17" x14ac:dyDescent="0.2">
      <c r="B3111" s="3"/>
      <c r="F3111" s="15"/>
      <c r="K3111" s="2"/>
      <c r="M3111" s="15"/>
      <c r="N3111" s="15"/>
      <c r="O3111" s="15"/>
      <c r="Q3111" s="2"/>
    </row>
    <row r="3112" spans="2:17" x14ac:dyDescent="0.2">
      <c r="B3112" s="3">
        <v>5</v>
      </c>
      <c r="E3112" t="s">
        <v>21</v>
      </c>
      <c r="F3112" s="15" t="s">
        <v>2975</v>
      </c>
      <c r="K3112" s="2"/>
      <c r="M3112" s="15"/>
      <c r="N3112" s="15"/>
      <c r="O3112" s="15"/>
      <c r="Q3112" s="2"/>
    </row>
    <row r="3113" spans="2:17" x14ac:dyDescent="0.2">
      <c r="B3113" s="3"/>
      <c r="E3113" t="s">
        <v>2</v>
      </c>
      <c r="F3113" s="15" t="s">
        <v>2976</v>
      </c>
      <c r="K3113" s="2"/>
      <c r="M3113" s="15"/>
      <c r="N3113" s="15"/>
      <c r="O3113" s="15"/>
      <c r="Q3113" s="2"/>
    </row>
    <row r="3114" spans="2:17" x14ac:dyDescent="0.2">
      <c r="B3114" s="3"/>
      <c r="E3114" t="s">
        <v>2</v>
      </c>
      <c r="F3114" s="15" t="s">
        <v>2931</v>
      </c>
      <c r="K3114" s="2"/>
      <c r="M3114" s="15"/>
      <c r="N3114" s="15"/>
      <c r="O3114" s="15"/>
      <c r="Q3114" s="2"/>
    </row>
    <row r="3115" spans="2:17" x14ac:dyDescent="0.2">
      <c r="B3115" s="3"/>
      <c r="E3115" t="s">
        <v>12</v>
      </c>
      <c r="F3115" s="15" t="s">
        <v>2980</v>
      </c>
      <c r="K3115" s="2"/>
      <c r="M3115" s="15"/>
      <c r="N3115" s="15"/>
      <c r="O3115" s="15"/>
      <c r="Q3115" s="2"/>
    </row>
    <row r="3116" spans="2:17" x14ac:dyDescent="0.2">
      <c r="B3116" s="3"/>
      <c r="F3116" s="15"/>
      <c r="K3116" s="2"/>
      <c r="M3116" s="15"/>
      <c r="N3116" s="15"/>
      <c r="O3116" s="15"/>
      <c r="Q3116" s="2"/>
    </row>
    <row r="3117" spans="2:17" x14ac:dyDescent="0.2">
      <c r="B3117" s="3"/>
      <c r="E3117" t="s">
        <v>21</v>
      </c>
      <c r="F3117" s="15" t="s">
        <v>2747</v>
      </c>
      <c r="K3117" s="2"/>
      <c r="M3117" s="15"/>
      <c r="N3117" s="15"/>
      <c r="O3117" s="15"/>
      <c r="Q3117" s="2"/>
    </row>
    <row r="3118" spans="2:17" x14ac:dyDescent="0.2">
      <c r="B3118" s="3">
        <v>6</v>
      </c>
      <c r="E3118" t="s">
        <v>21</v>
      </c>
      <c r="F3118" s="15" t="s">
        <v>2972</v>
      </c>
      <c r="K3118" s="2"/>
      <c r="M3118" s="15"/>
      <c r="N3118" s="15"/>
      <c r="O3118" s="15"/>
      <c r="Q3118" s="2"/>
    </row>
    <row r="3119" spans="2:17" x14ac:dyDescent="0.2">
      <c r="B3119" s="3"/>
      <c r="E3119" t="s">
        <v>2</v>
      </c>
      <c r="F3119" s="15" t="s">
        <v>2747</v>
      </c>
      <c r="K3119" s="2"/>
      <c r="M3119" s="15"/>
      <c r="N3119" s="15"/>
      <c r="O3119" s="15"/>
      <c r="Q3119" s="2"/>
    </row>
    <row r="3120" spans="2:17" x14ac:dyDescent="0.2">
      <c r="B3120" s="3"/>
      <c r="E3120" t="s">
        <v>2</v>
      </c>
      <c r="F3120" s="15" t="s">
        <v>2983</v>
      </c>
      <c r="K3120" s="2"/>
      <c r="M3120" s="15"/>
      <c r="N3120" s="15"/>
      <c r="O3120" s="15"/>
      <c r="Q3120" s="2"/>
    </row>
    <row r="3121" spans="2:17" x14ac:dyDescent="0.2">
      <c r="B3121" s="3"/>
      <c r="E3121" t="s">
        <v>12</v>
      </c>
      <c r="F3121" s="15" t="s">
        <v>2980</v>
      </c>
      <c r="K3121" s="2"/>
      <c r="M3121" s="15"/>
      <c r="N3121" s="15"/>
      <c r="O3121" s="15"/>
      <c r="Q3121" s="2"/>
    </row>
    <row r="3122" spans="2:17" x14ac:dyDescent="0.2">
      <c r="B3122" s="3"/>
      <c r="F3122" s="15"/>
      <c r="K3122" s="2"/>
      <c r="M3122" s="15"/>
      <c r="N3122" s="15"/>
      <c r="O3122" s="15"/>
      <c r="Q3122" s="2"/>
    </row>
    <row r="3123" spans="2:17" x14ac:dyDescent="0.2">
      <c r="B3123" s="3">
        <v>7</v>
      </c>
      <c r="E3123" t="s">
        <v>21</v>
      </c>
      <c r="F3123" s="15" t="s">
        <v>2769</v>
      </c>
      <c r="K3123" s="2"/>
      <c r="M3123" s="15"/>
      <c r="N3123" s="15"/>
      <c r="O3123" s="15"/>
      <c r="Q3123" s="2"/>
    </row>
    <row r="3124" spans="2:17" x14ac:dyDescent="0.2">
      <c r="B3124" s="3"/>
      <c r="E3124" t="s">
        <v>2</v>
      </c>
      <c r="F3124" s="15" t="s">
        <v>2598</v>
      </c>
      <c r="K3124" s="2"/>
      <c r="M3124" s="15"/>
      <c r="N3124" s="15"/>
      <c r="O3124" s="15"/>
      <c r="Q3124" s="2"/>
    </row>
    <row r="3125" spans="2:17" x14ac:dyDescent="0.2">
      <c r="B3125" s="3"/>
      <c r="E3125" t="s">
        <v>2</v>
      </c>
      <c r="F3125" s="15" t="s">
        <v>2985</v>
      </c>
      <c r="K3125" s="2"/>
      <c r="M3125" s="15"/>
      <c r="N3125" s="15"/>
      <c r="O3125" s="15"/>
      <c r="Q3125" s="2"/>
    </row>
    <row r="3126" spans="2:17" x14ac:dyDescent="0.2">
      <c r="B3126" s="3"/>
      <c r="E3126" t="s">
        <v>12</v>
      </c>
      <c r="F3126" s="15" t="s">
        <v>2980</v>
      </c>
      <c r="K3126" s="2"/>
      <c r="M3126" s="15"/>
      <c r="N3126" s="15"/>
      <c r="O3126" s="15"/>
      <c r="Q3126" s="2"/>
    </row>
    <row r="3127" spans="2:17" x14ac:dyDescent="0.2">
      <c r="B3127" s="3"/>
      <c r="F3127" s="15"/>
      <c r="K3127" s="2"/>
      <c r="M3127" s="15"/>
      <c r="N3127" s="15"/>
      <c r="O3127" s="15"/>
      <c r="Q3127" s="2"/>
    </row>
    <row r="3128" spans="2:17" x14ac:dyDescent="0.2">
      <c r="B3128" s="3">
        <v>8</v>
      </c>
      <c r="E3128" t="s">
        <v>21</v>
      </c>
      <c r="F3128" s="15" t="s">
        <v>2987</v>
      </c>
      <c r="K3128" s="2"/>
      <c r="M3128" s="15"/>
      <c r="N3128" s="15"/>
      <c r="O3128" s="15"/>
      <c r="Q3128" s="2"/>
    </row>
    <row r="3129" spans="2:17" x14ac:dyDescent="0.2">
      <c r="B3129" s="3"/>
      <c r="E3129" t="s">
        <v>2</v>
      </c>
      <c r="F3129" s="15" t="s">
        <v>2642</v>
      </c>
      <c r="K3129" s="2"/>
      <c r="M3129" s="15"/>
      <c r="N3129" s="15"/>
      <c r="O3129" s="15"/>
      <c r="Q3129" s="2"/>
    </row>
    <row r="3130" spans="2:17" x14ac:dyDescent="0.2">
      <c r="B3130" s="3"/>
      <c r="E3130" t="s">
        <v>2</v>
      </c>
      <c r="F3130" s="15" t="s">
        <v>2931</v>
      </c>
      <c r="K3130" s="2"/>
      <c r="M3130" s="15"/>
      <c r="N3130" s="15"/>
      <c r="O3130" s="15"/>
      <c r="Q3130" s="2"/>
    </row>
    <row r="3131" spans="2:17" x14ac:dyDescent="0.2">
      <c r="B3131" s="3"/>
      <c r="E3131" t="s">
        <v>12</v>
      </c>
      <c r="F3131" s="15" t="s">
        <v>2909</v>
      </c>
      <c r="K3131" s="2"/>
      <c r="M3131" s="15"/>
      <c r="N3131" s="15"/>
      <c r="O3131" s="15"/>
      <c r="Q3131" s="2"/>
    </row>
    <row r="3132" spans="2:17" x14ac:dyDescent="0.2">
      <c r="B3132" s="3"/>
      <c r="F3132" s="15"/>
      <c r="K3132" s="2"/>
      <c r="M3132" s="15"/>
      <c r="N3132" s="15"/>
      <c r="O3132" s="15"/>
      <c r="Q3132" s="2"/>
    </row>
    <row r="3133" spans="2:17" x14ac:dyDescent="0.2">
      <c r="B3133" s="3">
        <v>9</v>
      </c>
      <c r="E3133" t="s">
        <v>21</v>
      </c>
      <c r="F3133" s="15" t="s">
        <v>2747</v>
      </c>
      <c r="K3133" s="2"/>
      <c r="M3133" s="15"/>
      <c r="N3133" s="15"/>
      <c r="O3133" s="15"/>
      <c r="Q3133" s="2"/>
    </row>
    <row r="3134" spans="2:17" x14ac:dyDescent="0.2">
      <c r="B3134" s="3"/>
      <c r="E3134" t="s">
        <v>21</v>
      </c>
      <c r="F3134" s="15" t="s">
        <v>2769</v>
      </c>
      <c r="K3134" s="2"/>
      <c r="M3134" s="15"/>
      <c r="N3134" s="15"/>
      <c r="O3134" s="15"/>
      <c r="Q3134" s="2"/>
    </row>
    <row r="3135" spans="2:17" x14ac:dyDescent="0.2">
      <c r="B3135" s="3"/>
      <c r="E3135" t="s">
        <v>2</v>
      </c>
      <c r="F3135" s="15" t="s">
        <v>2990</v>
      </c>
      <c r="K3135" s="2"/>
      <c r="M3135" s="15"/>
      <c r="N3135" s="15"/>
      <c r="O3135" s="15"/>
      <c r="Q3135" s="2"/>
    </row>
    <row r="3136" spans="2:17" x14ac:dyDescent="0.2">
      <c r="B3136" s="3"/>
      <c r="E3136" t="s">
        <v>2</v>
      </c>
      <c r="F3136" s="15" t="s">
        <v>2993</v>
      </c>
      <c r="K3136" s="2"/>
      <c r="M3136" s="15"/>
      <c r="N3136" s="15"/>
      <c r="O3136" s="15"/>
      <c r="Q3136" s="2"/>
    </row>
    <row r="3137" spans="2:17" x14ac:dyDescent="0.2">
      <c r="B3137" s="3"/>
      <c r="E3137" t="s">
        <v>12</v>
      </c>
      <c r="F3137" s="15" t="s">
        <v>2994</v>
      </c>
      <c r="K3137" s="2"/>
      <c r="M3137" s="15"/>
      <c r="N3137" s="15"/>
      <c r="O3137" s="15"/>
      <c r="Q3137" s="2"/>
    </row>
    <row r="3138" spans="2:17" x14ac:dyDescent="0.2">
      <c r="B3138" s="3"/>
      <c r="F3138" s="15"/>
      <c r="K3138" s="2"/>
      <c r="M3138" s="15"/>
      <c r="N3138" s="15"/>
      <c r="O3138" s="15"/>
      <c r="Q3138" s="2"/>
    </row>
    <row r="3139" spans="2:17" x14ac:dyDescent="0.2">
      <c r="B3139" s="3"/>
      <c r="E3139" t="s">
        <v>21</v>
      </c>
      <c r="F3139" s="15" t="s">
        <v>2999</v>
      </c>
      <c r="K3139" s="2"/>
      <c r="M3139" s="15"/>
      <c r="N3139" s="15"/>
      <c r="O3139" s="15"/>
      <c r="Q3139" s="2"/>
    </row>
    <row r="3140" spans="2:17" x14ac:dyDescent="0.2">
      <c r="B3140" s="3">
        <v>10</v>
      </c>
      <c r="E3140" t="s">
        <v>21</v>
      </c>
      <c r="F3140" s="15" t="s">
        <v>2998</v>
      </c>
      <c r="K3140" s="2"/>
      <c r="M3140" s="15"/>
      <c r="N3140" s="15"/>
      <c r="O3140" s="15"/>
      <c r="Q3140" s="2"/>
    </row>
    <row r="3141" spans="2:17" x14ac:dyDescent="0.2">
      <c r="B3141" s="3"/>
      <c r="E3141" t="s">
        <v>2</v>
      </c>
      <c r="F3141" s="15" t="s">
        <v>2996</v>
      </c>
      <c r="K3141" s="2"/>
      <c r="M3141" s="15"/>
      <c r="N3141" s="15"/>
      <c r="O3141" s="15"/>
      <c r="Q3141" s="15" t="s">
        <v>2997</v>
      </c>
    </row>
    <row r="3142" spans="2:17" x14ac:dyDescent="0.2">
      <c r="B3142" s="3"/>
      <c r="E3142" t="s">
        <v>2</v>
      </c>
      <c r="F3142" s="15" t="s">
        <v>2860</v>
      </c>
      <c r="K3142" s="2"/>
      <c r="M3142" s="15"/>
      <c r="N3142" s="15"/>
      <c r="O3142" s="15"/>
      <c r="Q3142" s="15"/>
    </row>
    <row r="3143" spans="2:17" x14ac:dyDescent="0.2">
      <c r="B3143" s="3"/>
      <c r="E3143" t="s">
        <v>12</v>
      </c>
      <c r="F3143" s="15" t="s">
        <v>3000</v>
      </c>
      <c r="K3143" s="2"/>
      <c r="M3143" s="15"/>
      <c r="N3143" s="15"/>
      <c r="O3143" s="15"/>
      <c r="Q3143" s="15"/>
    </row>
    <row r="3144" spans="2:17" x14ac:dyDescent="0.2">
      <c r="B3144" s="3"/>
      <c r="F3144" s="15"/>
      <c r="K3144" s="2"/>
      <c r="M3144" s="15"/>
      <c r="N3144" s="15"/>
      <c r="O3144" s="15"/>
      <c r="Q3144" s="15"/>
    </row>
    <row r="3145" spans="2:17" x14ac:dyDescent="0.2">
      <c r="B3145" s="3">
        <v>11</v>
      </c>
      <c r="E3145" t="s">
        <v>21</v>
      </c>
      <c r="F3145" s="15" t="s">
        <v>2642</v>
      </c>
      <c r="K3145" s="2"/>
      <c r="M3145" s="15"/>
      <c r="N3145" s="15"/>
      <c r="O3145" s="15"/>
      <c r="Q3145" s="15"/>
    </row>
    <row r="3146" spans="2:17" x14ac:dyDescent="0.2">
      <c r="B3146" s="3"/>
      <c r="E3146" t="s">
        <v>21</v>
      </c>
      <c r="F3146" s="15" t="s">
        <v>2769</v>
      </c>
      <c r="K3146" s="2"/>
      <c r="M3146" s="15"/>
      <c r="N3146" s="15"/>
      <c r="O3146" s="15"/>
      <c r="Q3146" s="15"/>
    </row>
    <row r="3147" spans="2:17" x14ac:dyDescent="0.2">
      <c r="B3147" s="3"/>
      <c r="E3147" t="s">
        <v>2</v>
      </c>
      <c r="F3147" s="15" t="s">
        <v>2812</v>
      </c>
      <c r="K3147" s="2"/>
      <c r="M3147" s="15"/>
      <c r="N3147" s="15"/>
      <c r="O3147" s="15"/>
      <c r="Q3147" s="15"/>
    </row>
    <row r="3148" spans="2:17" x14ac:dyDescent="0.2">
      <c r="B3148" s="3"/>
      <c r="E3148" t="s">
        <v>2</v>
      </c>
      <c r="F3148" s="15" t="s">
        <v>2860</v>
      </c>
      <c r="K3148" s="2"/>
      <c r="M3148" s="15"/>
      <c r="N3148" s="15"/>
      <c r="O3148" s="15"/>
      <c r="Q3148" s="15"/>
    </row>
    <row r="3149" spans="2:17" x14ac:dyDescent="0.2">
      <c r="B3149" s="3"/>
      <c r="E3149" t="s">
        <v>12</v>
      </c>
      <c r="F3149" s="15" t="s">
        <v>3004</v>
      </c>
      <c r="K3149" s="2"/>
      <c r="M3149" s="15"/>
      <c r="N3149" s="15"/>
      <c r="O3149" s="15"/>
      <c r="Q3149" s="15"/>
    </row>
    <row r="3150" spans="2:17" x14ac:dyDescent="0.2">
      <c r="B3150" s="3"/>
      <c r="F3150" s="15"/>
      <c r="K3150" s="2"/>
      <c r="M3150" s="15"/>
      <c r="N3150" s="15"/>
      <c r="O3150" s="15"/>
      <c r="Q3150" s="15"/>
    </row>
    <row r="3151" spans="2:17" x14ac:dyDescent="0.2">
      <c r="B3151" s="3">
        <v>12</v>
      </c>
      <c r="E3151" t="s">
        <v>21</v>
      </c>
      <c r="F3151" s="15" t="s">
        <v>3002</v>
      </c>
      <c r="K3151" s="2"/>
      <c r="M3151" s="15"/>
      <c r="N3151" s="15"/>
      <c r="O3151" s="15"/>
      <c r="Q3151" s="15"/>
    </row>
    <row r="3152" spans="2:17" x14ac:dyDescent="0.2">
      <c r="B3152" s="3"/>
      <c r="E3152" t="s">
        <v>2</v>
      </c>
      <c r="F3152" s="15" t="s">
        <v>3003</v>
      </c>
      <c r="K3152" s="2"/>
      <c r="M3152" s="15"/>
      <c r="N3152" s="15"/>
      <c r="O3152" s="15"/>
      <c r="Q3152" s="15"/>
    </row>
    <row r="3153" spans="2:17" x14ac:dyDescent="0.2">
      <c r="B3153" s="3"/>
      <c r="E3153" t="s">
        <v>2</v>
      </c>
      <c r="F3153" s="15" t="s">
        <v>2747</v>
      </c>
      <c r="K3153" s="2"/>
      <c r="M3153" s="15"/>
      <c r="N3153" s="15"/>
      <c r="O3153" s="15"/>
      <c r="Q3153" s="15"/>
    </row>
    <row r="3154" spans="2:17" x14ac:dyDescent="0.2">
      <c r="B3154" s="3"/>
      <c r="E3154" t="s">
        <v>12</v>
      </c>
      <c r="F3154" s="15" t="s">
        <v>3005</v>
      </c>
      <c r="K3154" s="2"/>
      <c r="M3154" s="15"/>
      <c r="N3154" s="15"/>
      <c r="O3154" s="15"/>
      <c r="Q3154" s="15"/>
    </row>
    <row r="3155" spans="2:17" x14ac:dyDescent="0.2">
      <c r="B3155" s="3"/>
      <c r="F3155" s="15"/>
      <c r="K3155" s="2"/>
      <c r="M3155" s="15"/>
      <c r="N3155" s="15"/>
      <c r="O3155" s="15"/>
      <c r="Q3155" s="15"/>
    </row>
    <row r="3156" spans="2:17" x14ac:dyDescent="0.2">
      <c r="B3156" s="3">
        <v>13</v>
      </c>
      <c r="E3156" t="s">
        <v>21</v>
      </c>
      <c r="F3156" s="15" t="s">
        <v>3007</v>
      </c>
      <c r="K3156" s="2"/>
      <c r="M3156" s="15"/>
      <c r="N3156" s="15"/>
      <c r="O3156" s="15"/>
      <c r="Q3156" s="15"/>
    </row>
    <row r="3157" spans="2:17" x14ac:dyDescent="0.2">
      <c r="B3157" s="3"/>
      <c r="E3157" t="s">
        <v>21</v>
      </c>
      <c r="F3157" s="15" t="s">
        <v>373</v>
      </c>
      <c r="K3157" s="2"/>
      <c r="M3157" s="15"/>
      <c r="N3157" s="15"/>
      <c r="O3157" s="15"/>
      <c r="Q3157" s="15"/>
    </row>
    <row r="3158" spans="2:17" x14ac:dyDescent="0.2">
      <c r="B3158" s="3"/>
      <c r="E3158" t="s">
        <v>2</v>
      </c>
      <c r="F3158" s="15" t="s">
        <v>3008</v>
      </c>
      <c r="K3158" s="2"/>
      <c r="M3158" s="15"/>
      <c r="N3158" s="15"/>
      <c r="O3158" s="15"/>
      <c r="Q3158" s="15"/>
    </row>
    <row r="3159" spans="2:17" x14ac:dyDescent="0.2">
      <c r="B3159" s="3"/>
      <c r="E3159" t="s">
        <v>2</v>
      </c>
      <c r="F3159" s="15" t="s">
        <v>2931</v>
      </c>
      <c r="K3159" s="2"/>
      <c r="M3159" s="15"/>
      <c r="N3159" s="15"/>
      <c r="O3159" s="15"/>
      <c r="Q3159" s="15"/>
    </row>
    <row r="3160" spans="2:17" x14ac:dyDescent="0.2">
      <c r="B3160" s="3"/>
      <c r="E3160" t="s">
        <v>12</v>
      </c>
      <c r="F3160" s="15" t="s">
        <v>3009</v>
      </c>
      <c r="K3160" s="2"/>
      <c r="M3160" s="15"/>
      <c r="N3160" s="15"/>
      <c r="O3160" s="15"/>
      <c r="Q3160" s="15"/>
    </row>
    <row r="3161" spans="2:17" x14ac:dyDescent="0.2">
      <c r="B3161" s="3"/>
      <c r="F3161" s="15"/>
      <c r="K3161" s="2"/>
      <c r="M3161" s="15"/>
      <c r="N3161" s="15"/>
      <c r="O3161" s="15"/>
      <c r="Q3161" s="15"/>
    </row>
    <row r="3162" spans="2:17" x14ac:dyDescent="0.2">
      <c r="B3162" s="3">
        <v>14</v>
      </c>
      <c r="E3162" t="s">
        <v>21</v>
      </c>
      <c r="F3162" s="15" t="s">
        <v>2642</v>
      </c>
      <c r="K3162" s="2"/>
      <c r="M3162" s="15"/>
      <c r="N3162" s="15"/>
      <c r="O3162" s="15"/>
      <c r="Q3162" s="15"/>
    </row>
    <row r="3163" spans="2:17" x14ac:dyDescent="0.2">
      <c r="B3163" s="3"/>
      <c r="E3163" t="s">
        <v>21</v>
      </c>
      <c r="F3163" s="15" t="s">
        <v>2747</v>
      </c>
      <c r="K3163" s="2"/>
      <c r="M3163" s="15"/>
      <c r="N3163" s="15"/>
      <c r="O3163" s="15"/>
      <c r="Q3163" s="15"/>
    </row>
    <row r="3164" spans="2:17" x14ac:dyDescent="0.2">
      <c r="B3164" s="3"/>
      <c r="E3164" t="s">
        <v>2</v>
      </c>
      <c r="F3164" s="15" t="s">
        <v>3010</v>
      </c>
      <c r="K3164" s="2"/>
      <c r="M3164" s="15"/>
      <c r="N3164" s="15"/>
      <c r="O3164" s="15"/>
      <c r="Q3164" s="15"/>
    </row>
    <row r="3165" spans="2:17" x14ac:dyDescent="0.2">
      <c r="B3165" s="3"/>
      <c r="E3165" t="s">
        <v>2</v>
      </c>
      <c r="F3165" s="15" t="s">
        <v>2672</v>
      </c>
      <c r="K3165" s="2"/>
      <c r="M3165" s="15"/>
      <c r="N3165" s="15"/>
      <c r="O3165" s="15"/>
      <c r="Q3165" s="15"/>
    </row>
    <row r="3166" spans="2:17" x14ac:dyDescent="0.2">
      <c r="B3166" s="3"/>
      <c r="E3166" t="s">
        <v>12</v>
      </c>
      <c r="F3166" s="15" t="s">
        <v>3012</v>
      </c>
      <c r="K3166" s="2"/>
      <c r="M3166" s="15"/>
      <c r="N3166" s="15"/>
      <c r="O3166" s="15"/>
      <c r="Q3166" s="15"/>
    </row>
    <row r="3167" spans="2:17" x14ac:dyDescent="0.2">
      <c r="B3167" s="3"/>
      <c r="F3167" s="15"/>
      <c r="K3167" s="2"/>
      <c r="M3167" s="15"/>
      <c r="N3167" s="15"/>
      <c r="O3167" s="15"/>
      <c r="Q3167" s="15"/>
    </row>
    <row r="3168" spans="2:17" x14ac:dyDescent="0.2">
      <c r="B3168" s="3"/>
      <c r="E3168" t="s">
        <v>21</v>
      </c>
      <c r="F3168" s="15" t="s">
        <v>3013</v>
      </c>
      <c r="K3168" s="2"/>
      <c r="M3168" s="15"/>
      <c r="N3168" s="15"/>
      <c r="O3168" s="15"/>
      <c r="Q3168" s="15"/>
    </row>
    <row r="3169" spans="2:17" x14ac:dyDescent="0.2">
      <c r="B3169" s="3">
        <v>15</v>
      </c>
      <c r="E3169" t="s">
        <v>21</v>
      </c>
      <c r="F3169" s="15" t="s">
        <v>3014</v>
      </c>
      <c r="K3169" s="2"/>
      <c r="M3169" s="15"/>
      <c r="N3169" s="15"/>
      <c r="O3169" s="15"/>
      <c r="Q3169" s="15"/>
    </row>
    <row r="3170" spans="2:17" x14ac:dyDescent="0.2">
      <c r="B3170" s="3"/>
      <c r="E3170" t="s">
        <v>2</v>
      </c>
      <c r="F3170" s="15" t="s">
        <v>3017</v>
      </c>
      <c r="K3170" s="2"/>
      <c r="M3170" s="15"/>
      <c r="N3170" s="15"/>
      <c r="O3170" s="15"/>
      <c r="Q3170" s="15"/>
    </row>
    <row r="3171" spans="2:17" x14ac:dyDescent="0.2">
      <c r="B3171" s="3"/>
      <c r="E3171" t="s">
        <v>2</v>
      </c>
      <c r="F3171" s="15" t="s">
        <v>3018</v>
      </c>
      <c r="K3171" s="2"/>
      <c r="M3171" s="15"/>
      <c r="N3171" s="15"/>
      <c r="O3171" s="15"/>
      <c r="P3171" t="s">
        <v>3024</v>
      </c>
      <c r="Q3171" s="15"/>
    </row>
    <row r="3172" spans="2:17" x14ac:dyDescent="0.2">
      <c r="B3172" s="3"/>
      <c r="E3172" t="s">
        <v>12</v>
      </c>
      <c r="F3172" s="15" t="s">
        <v>3016</v>
      </c>
      <c r="K3172" s="2"/>
      <c r="M3172" s="15"/>
      <c r="N3172" s="15"/>
      <c r="O3172" s="15"/>
      <c r="P3172" t="s">
        <v>3025</v>
      </c>
      <c r="Q3172" s="15"/>
    </row>
    <row r="3173" spans="2:17" x14ac:dyDescent="0.2">
      <c r="B3173" s="3"/>
      <c r="F3173" s="15"/>
      <c r="K3173" s="2"/>
      <c r="M3173" s="15"/>
      <c r="N3173" s="15"/>
      <c r="O3173" s="15"/>
      <c r="P3173" t="s">
        <v>3026</v>
      </c>
      <c r="Q3173" s="15"/>
    </row>
    <row r="3174" spans="2:17" x14ac:dyDescent="0.2">
      <c r="B3174" s="3">
        <v>16</v>
      </c>
      <c r="E3174" t="s">
        <v>21</v>
      </c>
      <c r="F3174" s="15" t="s">
        <v>2747</v>
      </c>
      <c r="K3174" s="2"/>
      <c r="M3174" s="15"/>
      <c r="N3174" s="15"/>
      <c r="O3174" s="15"/>
      <c r="Q3174" s="15"/>
    </row>
    <row r="3175" spans="2:17" x14ac:dyDescent="0.2">
      <c r="B3175" s="3"/>
      <c r="E3175" t="s">
        <v>21</v>
      </c>
      <c r="F3175" s="15" t="s">
        <v>3019</v>
      </c>
      <c r="K3175" s="2"/>
      <c r="M3175" s="15"/>
      <c r="N3175" s="15"/>
      <c r="O3175" s="15"/>
      <c r="Q3175" s="15"/>
    </row>
    <row r="3176" spans="2:17" x14ac:dyDescent="0.2">
      <c r="B3176" s="3"/>
      <c r="E3176" t="s">
        <v>2</v>
      </c>
      <c r="F3176" s="15" t="s">
        <v>3020</v>
      </c>
      <c r="K3176" s="2"/>
      <c r="M3176" s="15"/>
      <c r="N3176" s="15"/>
      <c r="O3176" s="15"/>
      <c r="Q3176" s="15"/>
    </row>
    <row r="3177" spans="2:17" x14ac:dyDescent="0.2">
      <c r="B3177" s="3"/>
      <c r="E3177" t="s">
        <v>2</v>
      </c>
      <c r="F3177" s="15" t="s">
        <v>2747</v>
      </c>
      <c r="K3177" s="2"/>
      <c r="M3177" s="15"/>
      <c r="N3177" s="15"/>
      <c r="O3177" s="15"/>
      <c r="Q3177" s="15"/>
    </row>
    <row r="3178" spans="2:17" x14ac:dyDescent="0.2">
      <c r="B3178" s="3"/>
      <c r="E3178" t="s">
        <v>12</v>
      </c>
      <c r="F3178" s="15" t="s">
        <v>3021</v>
      </c>
      <c r="K3178" s="2"/>
      <c r="M3178" s="15"/>
      <c r="N3178" s="15"/>
      <c r="O3178" s="15"/>
      <c r="Q3178" s="15"/>
    </row>
    <row r="3179" spans="2:17" x14ac:dyDescent="0.2">
      <c r="B3179" s="3"/>
      <c r="F3179" s="15"/>
      <c r="K3179" s="2"/>
      <c r="M3179" s="15"/>
      <c r="N3179" s="15"/>
      <c r="O3179" s="15"/>
      <c r="Q3179" s="15"/>
    </row>
    <row r="3180" spans="2:17" x14ac:dyDescent="0.2">
      <c r="B3180" s="3">
        <v>17</v>
      </c>
      <c r="E3180" t="s">
        <v>21</v>
      </c>
      <c r="F3180" s="15" t="s">
        <v>3022</v>
      </c>
      <c r="K3180" s="2"/>
      <c r="M3180" s="15"/>
      <c r="N3180" s="15"/>
      <c r="O3180" s="15"/>
      <c r="Q3180" s="15"/>
    </row>
    <row r="3181" spans="2:17" x14ac:dyDescent="0.2">
      <c r="B3181" s="3"/>
      <c r="E3181" t="s">
        <v>2</v>
      </c>
      <c r="F3181" s="15" t="s">
        <v>2812</v>
      </c>
      <c r="K3181" s="2"/>
      <c r="M3181" s="15"/>
      <c r="N3181" s="15"/>
      <c r="O3181" s="15"/>
      <c r="Q3181" s="15"/>
    </row>
    <row r="3182" spans="2:17" x14ac:dyDescent="0.2">
      <c r="B3182" s="3"/>
      <c r="E3182" t="s">
        <v>2</v>
      </c>
      <c r="F3182" s="15" t="s">
        <v>3023</v>
      </c>
      <c r="K3182" s="2"/>
      <c r="M3182" s="15"/>
      <c r="N3182" s="15"/>
      <c r="O3182" s="15"/>
      <c r="Q3182" s="15"/>
    </row>
    <row r="3183" spans="2:17" x14ac:dyDescent="0.2">
      <c r="B3183" s="3"/>
      <c r="E3183" t="s">
        <v>12</v>
      </c>
      <c r="F3183" s="15" t="s">
        <v>3027</v>
      </c>
      <c r="K3183" s="2"/>
      <c r="M3183" s="15"/>
      <c r="N3183" s="15"/>
      <c r="O3183" s="15"/>
      <c r="Q3183" s="15"/>
    </row>
    <row r="3184" spans="2:17" x14ac:dyDescent="0.2">
      <c r="B3184" s="3"/>
      <c r="F3184" s="15"/>
      <c r="K3184" s="2"/>
      <c r="M3184" s="15"/>
      <c r="N3184" s="15"/>
      <c r="O3184" s="15"/>
      <c r="Q3184" s="15"/>
    </row>
    <row r="3185" spans="2:17" x14ac:dyDescent="0.2">
      <c r="B3185" s="3">
        <v>18</v>
      </c>
      <c r="E3185" t="s">
        <v>21</v>
      </c>
      <c r="F3185" s="15" t="s">
        <v>3030</v>
      </c>
      <c r="K3185" s="2"/>
      <c r="M3185" s="15"/>
      <c r="N3185" s="15"/>
      <c r="O3185" s="15"/>
      <c r="Q3185" s="15"/>
    </row>
    <row r="3186" spans="2:17" x14ac:dyDescent="0.2">
      <c r="B3186" s="3"/>
      <c r="E3186" t="s">
        <v>2</v>
      </c>
      <c r="F3186" s="15" t="s">
        <v>3031</v>
      </c>
      <c r="K3186" s="2"/>
      <c r="M3186" s="15"/>
      <c r="N3186" s="15"/>
      <c r="O3186" s="15"/>
      <c r="Q3186" s="15"/>
    </row>
    <row r="3187" spans="2:17" x14ac:dyDescent="0.2">
      <c r="B3187" s="3"/>
      <c r="E3187" t="s">
        <v>2</v>
      </c>
      <c r="F3187" s="15" t="s">
        <v>3032</v>
      </c>
      <c r="K3187" s="2"/>
      <c r="M3187" s="15"/>
      <c r="N3187" s="15"/>
      <c r="O3187" s="15"/>
      <c r="Q3187" s="15"/>
    </row>
    <row r="3188" spans="2:17" x14ac:dyDescent="0.2">
      <c r="B3188" s="3"/>
      <c r="E3188" t="s">
        <v>12</v>
      </c>
      <c r="F3188" s="15" t="s">
        <v>3033</v>
      </c>
      <c r="K3188" s="2"/>
      <c r="M3188" s="15"/>
      <c r="N3188" s="15"/>
      <c r="O3188" s="15"/>
      <c r="Q3188" s="15"/>
    </row>
    <row r="3189" spans="2:17" x14ac:dyDescent="0.2">
      <c r="B3189" s="3"/>
      <c r="F3189" s="15"/>
      <c r="K3189" s="2"/>
      <c r="M3189" s="15"/>
      <c r="N3189" s="15"/>
      <c r="O3189" s="15"/>
      <c r="Q3189" s="15"/>
    </row>
    <row r="3190" spans="2:17" x14ac:dyDescent="0.2">
      <c r="B3190" s="3">
        <v>19</v>
      </c>
      <c r="E3190" t="s">
        <v>21</v>
      </c>
      <c r="F3190" s="15" t="s">
        <v>2747</v>
      </c>
      <c r="K3190" s="2"/>
      <c r="M3190" s="15"/>
      <c r="N3190" s="15"/>
      <c r="O3190" s="15"/>
      <c r="Q3190" s="15"/>
    </row>
    <row r="3191" spans="2:17" x14ac:dyDescent="0.2">
      <c r="B3191" s="3"/>
      <c r="E3191" t="s">
        <v>21</v>
      </c>
      <c r="F3191" s="15" t="s">
        <v>3036</v>
      </c>
      <c r="K3191" s="2"/>
      <c r="M3191" s="15"/>
      <c r="N3191" s="15"/>
      <c r="O3191" s="15"/>
      <c r="Q3191" s="15"/>
    </row>
    <row r="3192" spans="2:17" x14ac:dyDescent="0.2">
      <c r="B3192" s="3"/>
      <c r="E3192" s="15" t="s">
        <v>2</v>
      </c>
      <c r="F3192" s="15" t="s">
        <v>2718</v>
      </c>
      <c r="K3192" s="2"/>
      <c r="M3192" s="15"/>
      <c r="N3192" s="15" t="s">
        <v>3042</v>
      </c>
      <c r="O3192" s="15"/>
      <c r="Q3192" s="15"/>
    </row>
    <row r="3193" spans="2:17" x14ac:dyDescent="0.2">
      <c r="B3193" s="3"/>
      <c r="E3193" s="15" t="s">
        <v>2</v>
      </c>
      <c r="F3193" s="15" t="s">
        <v>2985</v>
      </c>
      <c r="K3193" s="2"/>
      <c r="M3193" s="15"/>
      <c r="N3193" s="15"/>
      <c r="O3193" s="15"/>
      <c r="Q3193" s="15"/>
    </row>
    <row r="3194" spans="2:17" x14ac:dyDescent="0.2">
      <c r="B3194" s="3"/>
      <c r="E3194" s="15" t="s">
        <v>12</v>
      </c>
      <c r="F3194" s="15" t="s">
        <v>3039</v>
      </c>
      <c r="K3194" s="2"/>
      <c r="M3194" s="15"/>
      <c r="N3194" s="15"/>
      <c r="O3194" s="15"/>
      <c r="Q3194" s="15"/>
    </row>
    <row r="3195" spans="2:17" x14ac:dyDescent="0.2">
      <c r="B3195" s="3"/>
      <c r="E3195" s="15"/>
      <c r="F3195" s="15"/>
      <c r="K3195" s="2"/>
      <c r="M3195" s="15"/>
      <c r="N3195" s="15"/>
      <c r="O3195" s="15"/>
      <c r="Q3195" s="15"/>
    </row>
    <row r="3196" spans="2:17" x14ac:dyDescent="0.2">
      <c r="B3196" s="3">
        <v>20</v>
      </c>
      <c r="C3196">
        <v>7</v>
      </c>
      <c r="D3196">
        <v>13</v>
      </c>
      <c r="E3196" s="15" t="s">
        <v>21</v>
      </c>
      <c r="F3196" s="15" t="s">
        <v>2747</v>
      </c>
      <c r="K3196" s="2"/>
      <c r="M3196" s="15"/>
      <c r="N3196" s="15"/>
      <c r="O3196" s="15"/>
      <c r="Q3196" s="15"/>
    </row>
    <row r="3197" spans="2:17" x14ac:dyDescent="0.2">
      <c r="B3197" s="3"/>
      <c r="E3197" s="15" t="s">
        <v>2</v>
      </c>
      <c r="F3197" s="15" t="s">
        <v>2642</v>
      </c>
      <c r="K3197" s="2"/>
      <c r="M3197" s="15"/>
      <c r="N3197" s="15"/>
      <c r="O3197" s="15"/>
      <c r="Q3197" s="15"/>
    </row>
    <row r="3198" spans="2:17" x14ac:dyDescent="0.2">
      <c r="B3198" s="3"/>
      <c r="E3198" s="15" t="s">
        <v>2</v>
      </c>
      <c r="F3198" s="15" t="s">
        <v>2598</v>
      </c>
      <c r="K3198" s="2"/>
      <c r="M3198" s="15"/>
      <c r="N3198" s="15"/>
      <c r="O3198" s="15"/>
      <c r="Q3198" s="15"/>
    </row>
    <row r="3199" spans="2:17" x14ac:dyDescent="0.2">
      <c r="B3199" s="3"/>
      <c r="E3199" s="15" t="s">
        <v>12</v>
      </c>
      <c r="F3199" s="15" t="s">
        <v>3044</v>
      </c>
      <c r="K3199" s="2"/>
      <c r="M3199" s="15"/>
      <c r="N3199" s="15"/>
      <c r="O3199" s="15"/>
      <c r="Q3199" s="15"/>
    </row>
    <row r="3200" spans="2:17" x14ac:dyDescent="0.2">
      <c r="B3200" s="3"/>
      <c r="E3200" s="15"/>
      <c r="F3200" s="15"/>
      <c r="K3200" s="2"/>
      <c r="M3200" s="15"/>
      <c r="N3200" s="15"/>
      <c r="O3200" s="15"/>
      <c r="Q3200" s="15"/>
    </row>
    <row r="3201" spans="2:17" x14ac:dyDescent="0.2">
      <c r="B3201" s="3">
        <v>21</v>
      </c>
      <c r="E3201" s="15" t="s">
        <v>21</v>
      </c>
      <c r="F3201" s="15" t="s">
        <v>2642</v>
      </c>
      <c r="K3201" s="2"/>
      <c r="M3201" s="15"/>
      <c r="N3201" s="15"/>
      <c r="O3201" s="15"/>
      <c r="Q3201" s="15"/>
    </row>
    <row r="3202" spans="2:17" x14ac:dyDescent="0.2">
      <c r="B3202" s="3"/>
      <c r="E3202" s="15" t="s">
        <v>21</v>
      </c>
      <c r="F3202" s="15" t="s">
        <v>3045</v>
      </c>
      <c r="K3202" s="2"/>
      <c r="M3202" s="15"/>
      <c r="N3202" s="15"/>
      <c r="O3202" s="15"/>
      <c r="Q3202" s="15"/>
    </row>
    <row r="3203" spans="2:17" x14ac:dyDescent="0.2">
      <c r="B3203" s="3"/>
      <c r="E3203" s="15" t="s">
        <v>2</v>
      </c>
      <c r="F3203" s="15" t="s">
        <v>2642</v>
      </c>
      <c r="K3203" s="2"/>
      <c r="M3203" s="15" t="s">
        <v>3050</v>
      </c>
      <c r="N3203" s="15"/>
      <c r="O3203" s="15"/>
      <c r="Q3203" s="15"/>
    </row>
    <row r="3204" spans="2:17" x14ac:dyDescent="0.2">
      <c r="B3204" s="3"/>
      <c r="E3204" s="15" t="s">
        <v>2</v>
      </c>
      <c r="F3204" s="15" t="s">
        <v>2860</v>
      </c>
      <c r="K3204" s="2"/>
      <c r="M3204" s="15" t="s">
        <v>3051</v>
      </c>
      <c r="N3204" s="15"/>
      <c r="O3204" s="15"/>
      <c r="Q3204" s="15"/>
    </row>
    <row r="3205" spans="2:17" x14ac:dyDescent="0.2">
      <c r="B3205" s="3"/>
      <c r="E3205" s="15" t="s">
        <v>12</v>
      </c>
      <c r="F3205" s="15" t="s">
        <v>3047</v>
      </c>
      <c r="K3205" s="2"/>
      <c r="M3205" s="15"/>
      <c r="N3205" s="15"/>
      <c r="O3205" s="15"/>
      <c r="Q3205" s="15"/>
    </row>
    <row r="3206" spans="2:17" x14ac:dyDescent="0.2">
      <c r="B3206" s="3"/>
      <c r="E3206" s="15"/>
      <c r="F3206" s="15"/>
      <c r="K3206" s="2"/>
      <c r="M3206" s="15"/>
      <c r="N3206" s="15"/>
      <c r="O3206" s="15"/>
      <c r="Q3206" s="15"/>
    </row>
    <row r="3207" spans="2:17" x14ac:dyDescent="0.2">
      <c r="B3207" s="3">
        <v>22</v>
      </c>
      <c r="E3207" s="15" t="s">
        <v>21</v>
      </c>
      <c r="F3207" s="15" t="s">
        <v>3046</v>
      </c>
      <c r="K3207" s="2"/>
      <c r="M3207" s="15"/>
      <c r="N3207" s="15"/>
      <c r="O3207" s="15"/>
      <c r="Q3207" s="15"/>
    </row>
    <row r="3208" spans="2:17" x14ac:dyDescent="0.2">
      <c r="B3208" s="3"/>
      <c r="E3208" s="15" t="s">
        <v>2</v>
      </c>
      <c r="F3208" s="15" t="s">
        <v>3049</v>
      </c>
      <c r="K3208" s="2"/>
      <c r="M3208" s="15"/>
      <c r="N3208" s="15"/>
      <c r="O3208" s="15"/>
      <c r="Q3208" s="15"/>
    </row>
    <row r="3209" spans="2:17" x14ac:dyDescent="0.2">
      <c r="B3209" s="3"/>
      <c r="E3209" s="15" t="s">
        <v>2</v>
      </c>
      <c r="F3209" s="15" t="s">
        <v>2860</v>
      </c>
      <c r="K3209" s="2"/>
      <c r="M3209" s="15"/>
      <c r="N3209" s="15"/>
      <c r="O3209" s="15"/>
      <c r="Q3209" s="15"/>
    </row>
    <row r="3210" spans="2:17" x14ac:dyDescent="0.2">
      <c r="B3210" s="3"/>
      <c r="E3210" s="15" t="s">
        <v>12</v>
      </c>
      <c r="F3210" s="15" t="s">
        <v>3053</v>
      </c>
      <c r="K3210" s="2"/>
      <c r="M3210" s="15"/>
      <c r="N3210" s="15"/>
      <c r="O3210" s="15"/>
      <c r="Q3210" s="15"/>
    </row>
    <row r="3211" spans="2:17" x14ac:dyDescent="0.2">
      <c r="B3211" s="3"/>
      <c r="E3211" s="15"/>
      <c r="F3211" s="15"/>
      <c r="K3211" s="2"/>
      <c r="M3211" s="15"/>
      <c r="N3211" s="15"/>
      <c r="O3211" s="15"/>
      <c r="Q3211" s="15"/>
    </row>
    <row r="3212" spans="2:17" x14ac:dyDescent="0.2">
      <c r="B3212" s="3">
        <v>23</v>
      </c>
      <c r="E3212" s="15" t="s">
        <v>21</v>
      </c>
      <c r="F3212" s="15" t="s">
        <v>3055</v>
      </c>
      <c r="K3212" s="2"/>
      <c r="M3212" s="15"/>
      <c r="N3212" s="15"/>
      <c r="O3212" s="15"/>
      <c r="Q3212" s="15"/>
    </row>
    <row r="3213" spans="2:17" x14ac:dyDescent="0.2">
      <c r="B3213" s="3"/>
      <c r="E3213" s="15" t="s">
        <v>2</v>
      </c>
      <c r="F3213" s="15" t="s">
        <v>2667</v>
      </c>
      <c r="K3213" s="2"/>
      <c r="M3213" s="15"/>
      <c r="N3213" s="15"/>
      <c r="O3213" s="15"/>
      <c r="Q3213" s="15"/>
    </row>
    <row r="3214" spans="2:17" x14ac:dyDescent="0.2">
      <c r="B3214" s="3"/>
      <c r="E3214" s="15" t="s">
        <v>2</v>
      </c>
      <c r="F3214" s="15" t="s">
        <v>2985</v>
      </c>
      <c r="K3214" s="2"/>
      <c r="M3214" s="15"/>
      <c r="N3214" s="15"/>
      <c r="O3214" s="15"/>
      <c r="Q3214" s="15"/>
    </row>
    <row r="3215" spans="2:17" x14ac:dyDescent="0.2">
      <c r="B3215" s="3"/>
      <c r="E3215" s="15" t="s">
        <v>12</v>
      </c>
      <c r="F3215" s="15" t="s">
        <v>3056</v>
      </c>
      <c r="K3215" s="2"/>
      <c r="M3215" s="15"/>
      <c r="N3215" s="15"/>
      <c r="O3215" s="15"/>
      <c r="Q3215" s="15"/>
    </row>
    <row r="3216" spans="2:17" x14ac:dyDescent="0.2">
      <c r="B3216" s="3"/>
      <c r="E3216" s="15"/>
      <c r="F3216" s="15"/>
      <c r="K3216" s="2"/>
      <c r="M3216" s="15"/>
      <c r="N3216" s="15"/>
      <c r="O3216" s="15"/>
      <c r="Q3216" s="15"/>
    </row>
    <row r="3217" spans="2:17" x14ac:dyDescent="0.2">
      <c r="B3217" s="3">
        <v>24</v>
      </c>
      <c r="E3217" s="15" t="s">
        <v>21</v>
      </c>
      <c r="F3217" s="15" t="s">
        <v>2642</v>
      </c>
      <c r="K3217" s="2"/>
      <c r="M3217" s="15"/>
      <c r="N3217" s="15"/>
      <c r="O3217" s="15"/>
      <c r="Q3217" s="15"/>
    </row>
    <row r="3218" spans="2:17" x14ac:dyDescent="0.2">
      <c r="B3218" s="3"/>
      <c r="E3218" s="15" t="s">
        <v>21</v>
      </c>
      <c r="F3218" s="15" t="s">
        <v>3058</v>
      </c>
      <c r="K3218" s="2"/>
      <c r="M3218" s="15"/>
      <c r="N3218" s="15"/>
      <c r="O3218" s="15"/>
      <c r="Q3218" s="15"/>
    </row>
    <row r="3219" spans="2:17" x14ac:dyDescent="0.2">
      <c r="B3219" s="3"/>
      <c r="E3219" s="15" t="s">
        <v>2</v>
      </c>
      <c r="F3219" s="15" t="s">
        <v>3059</v>
      </c>
      <c r="K3219" s="2"/>
      <c r="M3219" s="15"/>
      <c r="N3219" s="15"/>
      <c r="O3219" s="15"/>
      <c r="Q3219" s="15"/>
    </row>
    <row r="3220" spans="2:17" x14ac:dyDescent="0.2">
      <c r="B3220" s="3"/>
      <c r="E3220" s="15" t="s">
        <v>2</v>
      </c>
      <c r="F3220" s="15" t="s">
        <v>2747</v>
      </c>
      <c r="K3220" s="2"/>
      <c r="M3220" s="15"/>
      <c r="N3220" s="15"/>
      <c r="O3220" s="15"/>
      <c r="Q3220" s="15"/>
    </row>
    <row r="3221" spans="2:17" x14ac:dyDescent="0.2">
      <c r="B3221" s="3"/>
      <c r="E3221" s="15" t="s">
        <v>12</v>
      </c>
      <c r="F3221" s="15" t="s">
        <v>2779</v>
      </c>
      <c r="K3221" s="2"/>
      <c r="M3221" s="15"/>
      <c r="N3221" s="15"/>
      <c r="O3221" s="15"/>
      <c r="Q3221" s="15"/>
    </row>
    <row r="3222" spans="2:17" x14ac:dyDescent="0.2">
      <c r="B3222" s="3"/>
      <c r="E3222" s="15"/>
      <c r="F3222" s="15"/>
      <c r="K3222" s="2"/>
      <c r="M3222" s="15"/>
      <c r="N3222" s="15"/>
      <c r="O3222" s="15"/>
      <c r="Q3222" s="15"/>
    </row>
    <row r="3223" spans="2:17" x14ac:dyDescent="0.2">
      <c r="B3223" s="3">
        <v>25</v>
      </c>
      <c r="E3223" s="15" t="s">
        <v>21</v>
      </c>
      <c r="F3223" s="15" t="s">
        <v>3062</v>
      </c>
      <c r="K3223" s="2"/>
      <c r="M3223" s="15"/>
      <c r="N3223" s="15"/>
      <c r="O3223" s="15"/>
      <c r="Q3223" s="15"/>
    </row>
    <row r="3224" spans="2:17" x14ac:dyDescent="0.2">
      <c r="B3224" s="3" t="s">
        <v>3060</v>
      </c>
      <c r="E3224" s="15" t="s">
        <v>2</v>
      </c>
      <c r="F3224" s="15" t="s">
        <v>3063</v>
      </c>
      <c r="K3224" s="2"/>
      <c r="M3224" s="15"/>
      <c r="N3224" s="15"/>
      <c r="O3224" s="15"/>
      <c r="Q3224" s="15"/>
    </row>
    <row r="3225" spans="2:17" x14ac:dyDescent="0.2">
      <c r="B3225" s="3"/>
      <c r="E3225" s="15" t="s">
        <v>2</v>
      </c>
      <c r="F3225" s="15" t="s">
        <v>2985</v>
      </c>
      <c r="K3225" s="2"/>
      <c r="M3225" s="15"/>
      <c r="N3225" s="15"/>
      <c r="O3225" s="15"/>
      <c r="Q3225" s="15"/>
    </row>
    <row r="3226" spans="2:17" x14ac:dyDescent="0.2">
      <c r="B3226" s="3"/>
      <c r="E3226" s="15" t="s">
        <v>12</v>
      </c>
      <c r="F3226" s="15" t="s">
        <v>3064</v>
      </c>
      <c r="K3226" s="2"/>
      <c r="M3226" s="15"/>
      <c r="N3226" s="15"/>
      <c r="O3226" s="15"/>
      <c r="Q3226" s="15"/>
    </row>
    <row r="3227" spans="2:17" x14ac:dyDescent="0.2">
      <c r="B3227" s="3"/>
      <c r="E3227" s="15"/>
      <c r="F3227" s="15"/>
      <c r="K3227" s="2"/>
      <c r="M3227" s="15"/>
      <c r="N3227" s="15"/>
      <c r="O3227" s="15"/>
      <c r="Q3227" s="15"/>
    </row>
    <row r="3228" spans="2:17" x14ac:dyDescent="0.2">
      <c r="B3228" s="3"/>
      <c r="E3228" s="15" t="s">
        <v>21</v>
      </c>
      <c r="F3228" s="15" t="s">
        <v>2642</v>
      </c>
      <c r="K3228" s="2"/>
      <c r="M3228" s="15"/>
      <c r="N3228" s="15"/>
      <c r="O3228" s="15"/>
      <c r="Q3228" s="15"/>
    </row>
    <row r="3229" spans="2:17" x14ac:dyDescent="0.2">
      <c r="B3229" s="3">
        <v>26</v>
      </c>
      <c r="E3229" s="15" t="s">
        <v>21</v>
      </c>
      <c r="F3229" s="15" t="s">
        <v>3069</v>
      </c>
      <c r="K3229" s="2"/>
      <c r="M3229" s="15"/>
      <c r="N3229" s="15"/>
      <c r="O3229" s="15"/>
      <c r="Q3229" s="15"/>
    </row>
    <row r="3230" spans="2:17" x14ac:dyDescent="0.2">
      <c r="B3230" s="3"/>
      <c r="E3230" s="15" t="s">
        <v>2</v>
      </c>
      <c r="F3230" s="15" t="s">
        <v>3070</v>
      </c>
      <c r="K3230" s="2"/>
      <c r="M3230" s="15"/>
      <c r="N3230" s="15"/>
      <c r="O3230" s="15"/>
      <c r="Q3230" s="15"/>
    </row>
    <row r="3231" spans="2:17" x14ac:dyDescent="0.2">
      <c r="B3231" s="3"/>
      <c r="E3231" s="15" t="s">
        <v>2</v>
      </c>
      <c r="F3231" s="15" t="s">
        <v>3068</v>
      </c>
      <c r="K3231" s="2"/>
      <c r="M3231" s="15"/>
      <c r="N3231" s="15"/>
      <c r="O3231" s="15"/>
      <c r="Q3231" s="15"/>
    </row>
    <row r="3232" spans="2:17" x14ac:dyDescent="0.2">
      <c r="B3232" s="3"/>
      <c r="E3232" s="15" t="s">
        <v>12</v>
      </c>
      <c r="F3232" s="15" t="s">
        <v>3067</v>
      </c>
      <c r="K3232" s="2"/>
      <c r="M3232" s="15"/>
      <c r="N3232" s="15"/>
      <c r="O3232" s="15"/>
      <c r="Q3232" s="15"/>
    </row>
    <row r="3233" spans="2:17" x14ac:dyDescent="0.2">
      <c r="B3233" s="3"/>
      <c r="E3233" s="15"/>
      <c r="F3233" s="15"/>
      <c r="K3233" s="2"/>
      <c r="M3233" s="15"/>
      <c r="N3233" s="15"/>
      <c r="O3233" s="15"/>
      <c r="Q3233" s="15"/>
    </row>
    <row r="3234" spans="2:17" x14ac:dyDescent="0.2">
      <c r="B3234" s="3">
        <v>27</v>
      </c>
      <c r="C3234">
        <v>7</v>
      </c>
      <c r="D3234">
        <v>13</v>
      </c>
      <c r="E3234" s="15" t="s">
        <v>21</v>
      </c>
      <c r="F3234" s="15" t="s">
        <v>2769</v>
      </c>
      <c r="K3234" s="2"/>
      <c r="M3234" s="15"/>
      <c r="N3234" s="15"/>
      <c r="O3234" s="15"/>
      <c r="Q3234" s="15"/>
    </row>
    <row r="3235" spans="2:17" x14ac:dyDescent="0.2">
      <c r="B3235" s="3" t="s">
        <v>3071</v>
      </c>
      <c r="E3235" s="15" t="s">
        <v>2</v>
      </c>
      <c r="F3235" s="15" t="s">
        <v>3072</v>
      </c>
      <c r="K3235" s="2"/>
      <c r="M3235" s="15"/>
      <c r="N3235" s="15"/>
      <c r="O3235" s="15"/>
      <c r="Q3235" s="15"/>
    </row>
    <row r="3236" spans="2:17" x14ac:dyDescent="0.2">
      <c r="B3236" s="3"/>
      <c r="E3236" s="15" t="s">
        <v>2</v>
      </c>
      <c r="F3236" s="15" t="s">
        <v>2860</v>
      </c>
      <c r="K3236" s="2"/>
      <c r="M3236" s="15"/>
      <c r="N3236" s="15"/>
      <c r="O3236" s="15"/>
      <c r="Q3236" s="15"/>
    </row>
    <row r="3237" spans="2:17" x14ac:dyDescent="0.2">
      <c r="B3237" s="3"/>
      <c r="E3237" s="15" t="s">
        <v>12</v>
      </c>
      <c r="F3237" s="15" t="s">
        <v>3075</v>
      </c>
      <c r="K3237" s="2"/>
      <c r="M3237" s="15"/>
      <c r="N3237" s="15"/>
      <c r="O3237" s="15"/>
      <c r="Q3237" s="15"/>
    </row>
    <row r="3238" spans="2:17" x14ac:dyDescent="0.2">
      <c r="B3238" s="3"/>
      <c r="E3238" s="15"/>
      <c r="F3238" s="15"/>
      <c r="K3238" s="2"/>
      <c r="M3238" s="15"/>
      <c r="N3238" s="15"/>
      <c r="O3238" s="15"/>
      <c r="Q3238" s="15"/>
    </row>
    <row r="3239" spans="2:17" x14ac:dyDescent="0.2">
      <c r="B3239" s="3">
        <v>28</v>
      </c>
      <c r="E3239" s="15" t="s">
        <v>21</v>
      </c>
      <c r="F3239" s="15" t="s">
        <v>3074</v>
      </c>
      <c r="K3239" s="2"/>
      <c r="M3239" s="15"/>
      <c r="N3239" s="15"/>
      <c r="O3239" s="15"/>
      <c r="Q3239" s="15"/>
    </row>
    <row r="3240" spans="2:17" x14ac:dyDescent="0.2">
      <c r="B3240" s="3"/>
      <c r="E3240" s="15" t="s">
        <v>2</v>
      </c>
      <c r="F3240" s="15" t="s">
        <v>2747</v>
      </c>
      <c r="K3240" s="2"/>
      <c r="M3240" s="15"/>
      <c r="N3240" s="15"/>
      <c r="O3240" s="15"/>
      <c r="Q3240" s="15"/>
    </row>
    <row r="3241" spans="2:17" x14ac:dyDescent="0.2">
      <c r="B3241" s="3"/>
      <c r="E3241" s="15" t="s">
        <v>2</v>
      </c>
      <c r="F3241" s="15" t="s">
        <v>2860</v>
      </c>
      <c r="K3241" s="2"/>
      <c r="M3241" s="15"/>
      <c r="N3241" s="15"/>
      <c r="O3241" s="15"/>
      <c r="Q3241" s="15"/>
    </row>
    <row r="3242" spans="2:17" x14ac:dyDescent="0.2">
      <c r="B3242" s="3"/>
      <c r="E3242" s="15" t="s">
        <v>12</v>
      </c>
      <c r="F3242" s="15" t="s">
        <v>3076</v>
      </c>
      <c r="K3242" s="2"/>
      <c r="M3242" s="15"/>
      <c r="N3242" s="15"/>
      <c r="O3242" s="15"/>
      <c r="Q3242" s="15"/>
    </row>
    <row r="3243" spans="2:17" x14ac:dyDescent="0.2">
      <c r="B3243" s="3"/>
      <c r="E3243" s="15"/>
      <c r="F3243" s="15"/>
      <c r="K3243" s="2"/>
      <c r="M3243" s="15"/>
      <c r="N3243" s="15"/>
      <c r="O3243" s="15"/>
      <c r="Q3243" s="15"/>
    </row>
    <row r="3244" spans="2:17" x14ac:dyDescent="0.2">
      <c r="B3244" s="3">
        <v>29</v>
      </c>
      <c r="E3244" s="15" t="s">
        <v>21</v>
      </c>
      <c r="F3244" s="15" t="s">
        <v>2642</v>
      </c>
      <c r="K3244" s="2"/>
      <c r="M3244" s="15"/>
      <c r="N3244" s="15"/>
      <c r="O3244" s="15"/>
      <c r="Q3244" s="15"/>
    </row>
    <row r="3245" spans="2:17" x14ac:dyDescent="0.2">
      <c r="B3245" s="3"/>
      <c r="E3245" s="15" t="s">
        <v>21</v>
      </c>
      <c r="F3245" s="15" t="s">
        <v>3078</v>
      </c>
      <c r="K3245" s="2"/>
      <c r="M3245" s="15"/>
      <c r="N3245" s="15"/>
      <c r="O3245" s="15"/>
      <c r="Q3245" s="15"/>
    </row>
    <row r="3246" spans="2:17" x14ac:dyDescent="0.2">
      <c r="B3246" s="3"/>
      <c r="E3246" s="15" t="s">
        <v>2</v>
      </c>
      <c r="F3246" s="15" t="s">
        <v>3077</v>
      </c>
      <c r="K3246" s="2"/>
      <c r="M3246" s="15"/>
      <c r="N3246" s="15"/>
      <c r="O3246" s="15"/>
      <c r="Q3246" s="15"/>
    </row>
    <row r="3247" spans="2:17" x14ac:dyDescent="0.2">
      <c r="B3247" s="3"/>
      <c r="E3247" s="15" t="s">
        <v>2</v>
      </c>
      <c r="F3247" s="15" t="s">
        <v>2985</v>
      </c>
      <c r="K3247" s="2"/>
      <c r="M3247" s="15"/>
      <c r="N3247" s="15"/>
      <c r="O3247" s="15"/>
      <c r="Q3247" s="15"/>
    </row>
    <row r="3248" spans="2:17" x14ac:dyDescent="0.2">
      <c r="B3248" s="3"/>
      <c r="E3248" s="15" t="s">
        <v>12</v>
      </c>
      <c r="F3248" s="15"/>
      <c r="K3248" s="2"/>
      <c r="M3248" s="15"/>
      <c r="N3248" s="15"/>
      <c r="O3248" s="15"/>
      <c r="Q3248" s="15"/>
    </row>
    <row r="3249" spans="2:21" x14ac:dyDescent="0.2">
      <c r="B3249" s="3"/>
      <c r="E3249" s="15"/>
      <c r="F3249" s="15"/>
      <c r="K3249" s="2"/>
      <c r="M3249" s="15"/>
      <c r="N3249" s="15"/>
      <c r="O3249" s="15"/>
      <c r="Q3249" s="15"/>
    </row>
    <row r="3250" spans="2:21" x14ac:dyDescent="0.2">
      <c r="B3250" s="3">
        <v>30</v>
      </c>
      <c r="E3250" s="15" t="s">
        <v>21</v>
      </c>
      <c r="F3250" s="15" t="s">
        <v>3080</v>
      </c>
      <c r="K3250" s="2"/>
      <c r="M3250" s="15"/>
      <c r="N3250" s="15"/>
      <c r="O3250" s="15"/>
      <c r="Q3250" s="15"/>
    </row>
    <row r="3251" spans="2:21" x14ac:dyDescent="0.2">
      <c r="B3251" s="3"/>
      <c r="E3251" s="15" t="s">
        <v>2</v>
      </c>
      <c r="F3251" s="15" t="s">
        <v>3081</v>
      </c>
      <c r="K3251" s="2"/>
      <c r="M3251" s="15"/>
      <c r="N3251" s="15"/>
      <c r="O3251" s="15"/>
      <c r="Q3251" s="15"/>
    </row>
    <row r="3252" spans="2:21" x14ac:dyDescent="0.2">
      <c r="B3252" s="3"/>
      <c r="E3252" s="15" t="s">
        <v>2</v>
      </c>
      <c r="F3252" s="15" t="s">
        <v>3082</v>
      </c>
      <c r="K3252" s="2"/>
      <c r="M3252" s="15"/>
      <c r="N3252" s="15"/>
      <c r="O3252" s="15"/>
      <c r="Q3252" s="15"/>
    </row>
    <row r="3253" spans="2:21" x14ac:dyDescent="0.2">
      <c r="B3253" s="3"/>
      <c r="E3253" s="15" t="s">
        <v>12</v>
      </c>
      <c r="F3253" s="15" t="s">
        <v>3083</v>
      </c>
      <c r="K3253" s="2"/>
      <c r="M3253" s="15"/>
      <c r="N3253" s="15"/>
      <c r="O3253" s="15"/>
      <c r="Q3253" s="15"/>
    </row>
    <row r="3254" spans="2:21" x14ac:dyDescent="0.2">
      <c r="B3254" s="3"/>
      <c r="E3254" s="15"/>
      <c r="F3254" s="15"/>
      <c r="K3254" s="2"/>
      <c r="M3254" s="15"/>
      <c r="N3254" s="15"/>
      <c r="O3254" s="15"/>
      <c r="Q3254" s="15"/>
    </row>
    <row r="3255" spans="2:21" x14ac:dyDescent="0.2">
      <c r="B3255" s="3">
        <v>31</v>
      </c>
      <c r="E3255" s="15" t="s">
        <v>21</v>
      </c>
      <c r="F3255" s="15" t="s">
        <v>441</v>
      </c>
      <c r="K3255" s="2"/>
      <c r="M3255" s="15"/>
      <c r="N3255" s="15"/>
      <c r="O3255" s="15"/>
      <c r="Q3255" s="15"/>
    </row>
    <row r="3256" spans="2:21" x14ac:dyDescent="0.2">
      <c r="B3256" s="3"/>
      <c r="E3256" s="15" t="s">
        <v>2</v>
      </c>
      <c r="F3256" s="15" t="s">
        <v>3084</v>
      </c>
      <c r="K3256" s="2"/>
      <c r="M3256" s="15"/>
      <c r="N3256" s="15"/>
      <c r="O3256" s="15"/>
      <c r="Q3256" s="15"/>
    </row>
    <row r="3257" spans="2:21" x14ac:dyDescent="0.2">
      <c r="B3257" s="3"/>
      <c r="E3257" s="15" t="s">
        <v>2</v>
      </c>
      <c r="F3257" s="15" t="s">
        <v>3116</v>
      </c>
      <c r="K3257" s="2"/>
      <c r="M3257" s="15"/>
      <c r="N3257" s="15"/>
      <c r="O3257" s="15"/>
      <c r="Q3257" s="15"/>
    </row>
    <row r="3258" spans="2:21" x14ac:dyDescent="0.2">
      <c r="B3258" s="3"/>
      <c r="E3258" s="15" t="s">
        <v>12</v>
      </c>
      <c r="F3258" s="15" t="s">
        <v>3016</v>
      </c>
      <c r="K3258" s="2"/>
      <c r="M3258" s="15"/>
      <c r="N3258" s="15"/>
      <c r="O3258" s="15"/>
      <c r="Q3258" s="15"/>
    </row>
    <row r="3259" spans="2:21" x14ac:dyDescent="0.2">
      <c r="B3259" s="3"/>
      <c r="E3259" s="15"/>
      <c r="F3259" s="15"/>
      <c r="K3259" s="2"/>
      <c r="M3259" s="15"/>
      <c r="N3259" s="15"/>
      <c r="O3259" t="s">
        <v>3093</v>
      </c>
      <c r="P3259" s="15"/>
      <c r="R3259">
        <f>5.5+4.5+2</f>
        <v>12</v>
      </c>
      <c r="S3259" s="28" t="s">
        <v>3094</v>
      </c>
      <c r="T3259" s="26" t="s">
        <v>3095</v>
      </c>
      <c r="U3259">
        <v>40000</v>
      </c>
    </row>
    <row r="3260" spans="2:21" x14ac:dyDescent="0.2">
      <c r="B3260" s="3">
        <v>1</v>
      </c>
      <c r="C3260">
        <v>8</v>
      </c>
      <c r="D3260">
        <v>11</v>
      </c>
      <c r="E3260" s="15" t="s">
        <v>21</v>
      </c>
      <c r="F3260" s="15" t="s">
        <v>2642</v>
      </c>
      <c r="K3260" s="2"/>
      <c r="M3260" s="15"/>
      <c r="N3260" s="15"/>
      <c r="P3260" s="15"/>
      <c r="R3260">
        <f>R3259*60</f>
        <v>720</v>
      </c>
      <c r="S3260" t="s">
        <v>3097</v>
      </c>
    </row>
    <row r="3261" spans="2:21" x14ac:dyDescent="0.2">
      <c r="B3261" s="3"/>
      <c r="E3261" s="15" t="s">
        <v>21</v>
      </c>
      <c r="F3261" s="15" t="s">
        <v>3085</v>
      </c>
      <c r="K3261" s="2"/>
      <c r="L3261" t="s">
        <v>3119</v>
      </c>
      <c r="M3261" s="15"/>
      <c r="N3261" s="15"/>
      <c r="O3261" t="s">
        <v>3092</v>
      </c>
      <c r="P3261" s="15"/>
    </row>
    <row r="3262" spans="2:21" x14ac:dyDescent="0.2">
      <c r="B3262" s="3"/>
      <c r="E3262" s="15" t="s">
        <v>2</v>
      </c>
      <c r="F3262" s="15" t="s">
        <v>3086</v>
      </c>
      <c r="K3262" s="2"/>
      <c r="L3262" t="s">
        <v>3120</v>
      </c>
      <c r="M3262" s="15"/>
      <c r="N3262" s="15"/>
      <c r="O3262" t="s">
        <v>3096</v>
      </c>
      <c r="P3262" s="15">
        <v>2</v>
      </c>
      <c r="Q3262" t="s">
        <v>3097</v>
      </c>
      <c r="R3262">
        <f>R3260/P3262</f>
        <v>360</v>
      </c>
      <c r="S3262" t="s">
        <v>3098</v>
      </c>
      <c r="T3262" s="26" t="s">
        <v>3095</v>
      </c>
      <c r="U3262">
        <v>40000</v>
      </c>
    </row>
    <row r="3263" spans="2:21" x14ac:dyDescent="0.2">
      <c r="B3263" s="3"/>
      <c r="E3263" s="15" t="s">
        <v>2</v>
      </c>
      <c r="F3263" s="15" t="s">
        <v>3087</v>
      </c>
      <c r="K3263" s="2"/>
      <c r="L3263" t="s">
        <v>3121</v>
      </c>
      <c r="M3263" s="15"/>
      <c r="N3263" s="15"/>
      <c r="O3263" s="15"/>
      <c r="Q3263" s="15"/>
      <c r="U3263">
        <f>U3262/R3262</f>
        <v>111.11111111111111</v>
      </c>
    </row>
    <row r="3264" spans="2:21" x14ac:dyDescent="0.2">
      <c r="B3264" s="3"/>
      <c r="E3264" s="15" t="s">
        <v>12</v>
      </c>
      <c r="F3264" s="15" t="s">
        <v>3088</v>
      </c>
      <c r="K3264" s="2"/>
      <c r="L3264" t="s">
        <v>3123</v>
      </c>
      <c r="M3264" s="15"/>
      <c r="N3264" s="15"/>
      <c r="O3264" s="15"/>
      <c r="Q3264" s="15"/>
    </row>
    <row r="3265" spans="2:22" x14ac:dyDescent="0.2">
      <c r="B3265" s="3"/>
      <c r="E3265" s="15"/>
      <c r="F3265" s="15"/>
      <c r="K3265" s="2"/>
      <c r="M3265" s="15"/>
      <c r="N3265" s="15"/>
      <c r="O3265" s="15"/>
      <c r="Q3265" s="15"/>
    </row>
    <row r="3266" spans="2:22" x14ac:dyDescent="0.2">
      <c r="B3266" s="3">
        <v>2</v>
      </c>
      <c r="E3266" s="15" t="s">
        <v>21</v>
      </c>
      <c r="F3266" s="15" t="s">
        <v>2747</v>
      </c>
      <c r="K3266" s="2"/>
      <c r="M3266" s="15"/>
      <c r="N3266" s="15"/>
      <c r="O3266" s="15"/>
      <c r="Q3266" s="29">
        <v>41480</v>
      </c>
      <c r="R3266" t="s">
        <v>3099</v>
      </c>
    </row>
    <row r="3267" spans="2:22" x14ac:dyDescent="0.2">
      <c r="B3267" s="3"/>
      <c r="E3267" s="15" t="s">
        <v>21</v>
      </c>
      <c r="F3267" s="15" t="s">
        <v>3089</v>
      </c>
      <c r="K3267" s="2"/>
      <c r="M3267" s="15"/>
      <c r="N3267" s="15"/>
      <c r="Q3267" s="29">
        <v>41481</v>
      </c>
      <c r="R3267">
        <v>200000</v>
      </c>
      <c r="S3267" t="s">
        <v>3101</v>
      </c>
    </row>
    <row r="3268" spans="2:22" x14ac:dyDescent="0.2">
      <c r="B3268" s="3"/>
      <c r="E3268" s="15" t="s">
        <v>2</v>
      </c>
      <c r="F3268" s="15" t="s">
        <v>3090</v>
      </c>
      <c r="K3268" s="2"/>
      <c r="M3268" s="15"/>
      <c r="N3268" s="15"/>
      <c r="O3268" s="15"/>
      <c r="Q3268" s="29">
        <v>41484</v>
      </c>
      <c r="R3268">
        <v>100000</v>
      </c>
      <c r="S3268" t="s">
        <v>3100</v>
      </c>
    </row>
    <row r="3269" spans="2:22" x14ac:dyDescent="0.2">
      <c r="B3269" s="3"/>
      <c r="E3269" s="15" t="s">
        <v>2</v>
      </c>
      <c r="F3269" s="15" t="s">
        <v>2860</v>
      </c>
      <c r="K3269" s="2"/>
      <c r="M3269" s="15"/>
      <c r="N3269" s="15"/>
      <c r="O3269" s="15"/>
      <c r="Q3269" s="29">
        <v>41487</v>
      </c>
      <c r="R3269" s="30">
        <v>350000</v>
      </c>
      <c r="S3269" t="s">
        <v>3100</v>
      </c>
      <c r="U3269" t="s">
        <v>3102</v>
      </c>
    </row>
    <row r="3270" spans="2:22" x14ac:dyDescent="0.2">
      <c r="B3270" s="3"/>
      <c r="E3270" s="15" t="s">
        <v>12</v>
      </c>
      <c r="F3270" s="15" t="s">
        <v>3104</v>
      </c>
      <c r="K3270" s="2"/>
      <c r="M3270" s="15"/>
      <c r="N3270" s="15"/>
      <c r="O3270" s="15"/>
      <c r="Q3270" s="15"/>
      <c r="R3270">
        <f>SUM(R3267:R3269)</f>
        <v>650000</v>
      </c>
      <c r="U3270">
        <f>R3270/U3262*R3262</f>
        <v>5850</v>
      </c>
      <c r="V3270" t="s">
        <v>3098</v>
      </c>
    </row>
    <row r="3271" spans="2:22" x14ac:dyDescent="0.2">
      <c r="B3271" s="3"/>
      <c r="E3271" s="15"/>
      <c r="F3271" s="15"/>
      <c r="K3271" s="2"/>
      <c r="M3271" s="15"/>
      <c r="N3271" s="15"/>
      <c r="O3271" s="15"/>
      <c r="Q3271" s="15"/>
    </row>
    <row r="3272" spans="2:22" x14ac:dyDescent="0.2">
      <c r="B3272" s="3">
        <v>3</v>
      </c>
      <c r="E3272" s="15" t="s">
        <v>21</v>
      </c>
      <c r="F3272" s="15" t="s">
        <v>2642</v>
      </c>
      <c r="K3272" s="2"/>
      <c r="M3272" s="15"/>
      <c r="N3272" s="15"/>
      <c r="O3272" s="15"/>
      <c r="Q3272" s="15" t="s">
        <v>3103</v>
      </c>
      <c r="R3272">
        <v>13000</v>
      </c>
    </row>
    <row r="3273" spans="2:22" x14ac:dyDescent="0.2">
      <c r="B3273" s="3"/>
      <c r="E3273" s="15" t="s">
        <v>21</v>
      </c>
      <c r="F3273" s="15" t="s">
        <v>2642</v>
      </c>
      <c r="K3273" s="2"/>
      <c r="M3273" s="15"/>
      <c r="N3273" s="15"/>
      <c r="O3273" s="15"/>
      <c r="Q3273" s="15"/>
    </row>
    <row r="3274" spans="2:22" x14ac:dyDescent="0.2">
      <c r="B3274" s="3"/>
      <c r="E3274" s="15" t="s">
        <v>2</v>
      </c>
      <c r="F3274" s="15" t="s">
        <v>3106</v>
      </c>
      <c r="K3274" s="2"/>
      <c r="M3274" s="15"/>
      <c r="N3274" s="15"/>
      <c r="O3274" s="15"/>
      <c r="Q3274" s="15"/>
      <c r="R3274">
        <f>R3272/270*7</f>
        <v>337.03703703703701</v>
      </c>
    </row>
    <row r="3275" spans="2:22" x14ac:dyDescent="0.2">
      <c r="B3275" s="3"/>
      <c r="E3275" s="15" t="s">
        <v>2</v>
      </c>
      <c r="F3275" s="15" t="s">
        <v>2931</v>
      </c>
      <c r="K3275" s="2"/>
      <c r="M3275" s="15"/>
      <c r="N3275" s="15"/>
      <c r="O3275" s="15"/>
      <c r="Q3275" s="15"/>
    </row>
    <row r="3276" spans="2:22" x14ac:dyDescent="0.2">
      <c r="B3276" s="3"/>
      <c r="E3276" s="15" t="s">
        <v>12</v>
      </c>
      <c r="F3276" s="15" t="s">
        <v>3115</v>
      </c>
      <c r="K3276" s="2"/>
      <c r="M3276" s="15"/>
      <c r="N3276" s="15"/>
      <c r="O3276" s="15"/>
      <c r="Q3276" s="15" t="s">
        <v>3845</v>
      </c>
      <c r="R3276">
        <f>(276-11)*250</f>
        <v>66250</v>
      </c>
    </row>
    <row r="3277" spans="2:22" x14ac:dyDescent="0.2">
      <c r="B3277" s="3"/>
      <c r="E3277" s="15"/>
      <c r="F3277" s="15"/>
      <c r="K3277" s="2"/>
      <c r="M3277" s="15"/>
      <c r="N3277" s="15"/>
      <c r="O3277" s="15"/>
      <c r="Q3277" s="15"/>
    </row>
    <row r="3278" spans="2:22" x14ac:dyDescent="0.2">
      <c r="B3278" s="3">
        <v>4</v>
      </c>
      <c r="E3278" s="15" t="s">
        <v>21</v>
      </c>
      <c r="F3278" s="15" t="s">
        <v>2972</v>
      </c>
      <c r="K3278" s="2"/>
      <c r="M3278" s="15"/>
      <c r="N3278" s="15"/>
      <c r="O3278" s="15"/>
      <c r="Q3278" s="15" t="s">
        <v>3846</v>
      </c>
      <c r="R3278">
        <f>R3270-R3276</f>
        <v>583750</v>
      </c>
    </row>
    <row r="3279" spans="2:22" x14ac:dyDescent="0.2">
      <c r="B3279" s="3"/>
      <c r="E3279" s="15" t="s">
        <v>2</v>
      </c>
      <c r="F3279" s="15" t="s">
        <v>2779</v>
      </c>
      <c r="K3279" s="2"/>
      <c r="M3279" s="15"/>
      <c r="N3279" s="15"/>
      <c r="O3279" s="15"/>
      <c r="Q3279" s="15"/>
      <c r="R3279">
        <v>580000</v>
      </c>
    </row>
    <row r="3280" spans="2:22" x14ac:dyDescent="0.2">
      <c r="B3280" s="3"/>
      <c r="E3280" s="15" t="s">
        <v>2</v>
      </c>
      <c r="F3280" s="15" t="s">
        <v>2864</v>
      </c>
      <c r="K3280" s="2"/>
      <c r="M3280" s="15"/>
      <c r="N3280" s="15"/>
      <c r="O3280" s="15"/>
      <c r="Q3280" s="15" t="s">
        <v>3847</v>
      </c>
      <c r="R3280">
        <v>200000</v>
      </c>
    </row>
    <row r="3281" spans="2:18" x14ac:dyDescent="0.2">
      <c r="B3281" s="3"/>
      <c r="E3281" s="15" t="s">
        <v>12</v>
      </c>
      <c r="F3281" s="15" t="s">
        <v>3114</v>
      </c>
      <c r="K3281" s="2"/>
      <c r="M3281" s="15"/>
      <c r="N3281" s="15"/>
      <c r="O3281" s="15"/>
      <c r="Q3281" s="15"/>
      <c r="R3281">
        <f>R3279-R3280</f>
        <v>380000</v>
      </c>
    </row>
    <row r="3282" spans="2:18" x14ac:dyDescent="0.2">
      <c r="B3282" s="3"/>
      <c r="E3282" s="15"/>
      <c r="F3282" s="15"/>
      <c r="K3282" s="2"/>
      <c r="M3282" s="15"/>
      <c r="N3282" s="15"/>
      <c r="O3282" s="15"/>
      <c r="Q3282" s="15"/>
    </row>
    <row r="3283" spans="2:18" x14ac:dyDescent="0.2">
      <c r="B3283" s="3">
        <v>5</v>
      </c>
      <c r="E3283" s="15" t="s">
        <v>21</v>
      </c>
      <c r="F3283" s="15" t="s">
        <v>3112</v>
      </c>
      <c r="K3283" s="2"/>
      <c r="M3283" s="15"/>
      <c r="N3283" s="15"/>
      <c r="O3283" s="15"/>
      <c r="Q3283" s="15"/>
    </row>
    <row r="3284" spans="2:18" x14ac:dyDescent="0.2">
      <c r="B3284" s="3"/>
      <c r="E3284" s="15" t="s">
        <v>2</v>
      </c>
      <c r="F3284" s="15" t="s">
        <v>3113</v>
      </c>
      <c r="K3284" s="2"/>
      <c r="M3284" s="15"/>
      <c r="N3284" s="15"/>
      <c r="O3284" s="15"/>
      <c r="Q3284" s="15"/>
    </row>
    <row r="3285" spans="2:18" x14ac:dyDescent="0.2">
      <c r="B3285" s="3"/>
      <c r="E3285" s="15" t="s">
        <v>2</v>
      </c>
      <c r="F3285" s="15" t="s">
        <v>2864</v>
      </c>
      <c r="K3285" s="2"/>
      <c r="M3285" s="15"/>
      <c r="N3285" s="15"/>
      <c r="O3285" s="15"/>
      <c r="Q3285" s="15"/>
    </row>
    <row r="3286" spans="2:18" x14ac:dyDescent="0.2">
      <c r="B3286" s="3"/>
      <c r="E3286" s="15" t="s">
        <v>12</v>
      </c>
      <c r="F3286" s="15" t="s">
        <v>3109</v>
      </c>
      <c r="K3286" s="2"/>
      <c r="M3286" s="15"/>
      <c r="N3286" s="15"/>
      <c r="O3286" s="15"/>
      <c r="Q3286" s="15"/>
    </row>
    <row r="3287" spans="2:18" x14ac:dyDescent="0.2">
      <c r="B3287" s="3"/>
      <c r="E3287" s="15"/>
      <c r="F3287" s="15"/>
      <c r="K3287" s="2"/>
      <c r="M3287" s="15"/>
      <c r="N3287" s="15"/>
      <c r="O3287" s="15"/>
      <c r="Q3287" s="15"/>
    </row>
    <row r="3288" spans="2:18" x14ac:dyDescent="0.2">
      <c r="B3288" s="3">
        <v>6</v>
      </c>
      <c r="E3288" s="15" t="s">
        <v>21</v>
      </c>
      <c r="F3288" s="15" t="s">
        <v>3110</v>
      </c>
      <c r="K3288" s="2"/>
      <c r="M3288" s="15"/>
      <c r="N3288" s="15"/>
      <c r="O3288" s="15"/>
      <c r="Q3288" s="15"/>
    </row>
    <row r="3289" spans="2:18" x14ac:dyDescent="0.2">
      <c r="B3289" s="3"/>
      <c r="E3289" s="15" t="s">
        <v>2</v>
      </c>
      <c r="F3289" s="15" t="s">
        <v>3111</v>
      </c>
      <c r="K3289" s="2"/>
      <c r="M3289" s="15"/>
      <c r="N3289" s="15"/>
      <c r="O3289" s="15"/>
      <c r="Q3289" s="15"/>
    </row>
    <row r="3290" spans="2:18" x14ac:dyDescent="0.2">
      <c r="B3290" s="3"/>
      <c r="E3290" s="15" t="s">
        <v>2</v>
      </c>
      <c r="F3290" s="15" t="s">
        <v>2864</v>
      </c>
      <c r="K3290" s="2"/>
      <c r="M3290" s="15"/>
      <c r="N3290" s="15"/>
      <c r="O3290" s="15"/>
      <c r="Q3290" s="15"/>
    </row>
    <row r="3291" spans="2:18" x14ac:dyDescent="0.2">
      <c r="B3291" s="3"/>
      <c r="E3291" s="15" t="s">
        <v>12</v>
      </c>
      <c r="F3291" s="15" t="s">
        <v>3117</v>
      </c>
      <c r="K3291" s="2"/>
      <c r="M3291" s="15"/>
      <c r="N3291" s="15"/>
      <c r="O3291" s="15"/>
      <c r="Q3291" s="15"/>
    </row>
    <row r="3292" spans="2:18" x14ac:dyDescent="0.2">
      <c r="B3292" s="3"/>
      <c r="E3292" s="15"/>
      <c r="F3292" s="15"/>
      <c r="K3292" s="2"/>
      <c r="M3292" s="15"/>
      <c r="N3292" s="15"/>
      <c r="O3292" s="15"/>
      <c r="Q3292" s="15"/>
    </row>
    <row r="3293" spans="2:18" x14ac:dyDescent="0.2">
      <c r="B3293" s="3">
        <v>7</v>
      </c>
      <c r="E3293" s="15" t="s">
        <v>21</v>
      </c>
      <c r="F3293" s="15" t="s">
        <v>2864</v>
      </c>
      <c r="K3293" s="2"/>
      <c r="M3293" s="15"/>
      <c r="N3293" s="15"/>
      <c r="O3293" s="15"/>
      <c r="Q3293" s="15"/>
    </row>
    <row r="3294" spans="2:18" x14ac:dyDescent="0.2">
      <c r="B3294" s="3"/>
      <c r="E3294" s="15" t="s">
        <v>2</v>
      </c>
      <c r="F3294" s="15" t="s">
        <v>3118</v>
      </c>
      <c r="K3294" s="2"/>
      <c r="M3294" s="15"/>
      <c r="N3294" s="15"/>
      <c r="O3294" s="15"/>
      <c r="Q3294" s="15" t="s">
        <v>3108</v>
      </c>
    </row>
    <row r="3295" spans="2:18" x14ac:dyDescent="0.2">
      <c r="B3295" s="3"/>
      <c r="E3295" s="15" t="s">
        <v>2</v>
      </c>
      <c r="F3295" s="15" t="s">
        <v>2850</v>
      </c>
      <c r="K3295" s="2"/>
      <c r="M3295" s="15"/>
      <c r="N3295" s="15"/>
      <c r="O3295" s="15"/>
      <c r="Q3295" s="15"/>
    </row>
    <row r="3296" spans="2:18" x14ac:dyDescent="0.2">
      <c r="B3296" s="3"/>
      <c r="E3296" s="15" t="s">
        <v>12</v>
      </c>
      <c r="F3296" s="15" t="s">
        <v>3124</v>
      </c>
      <c r="K3296" s="2"/>
      <c r="M3296" s="15"/>
      <c r="N3296" s="15"/>
      <c r="O3296" s="15"/>
      <c r="Q3296" s="15"/>
    </row>
    <row r="3297" spans="2:17" x14ac:dyDescent="0.2">
      <c r="B3297" s="3"/>
      <c r="E3297" s="15"/>
      <c r="F3297" s="15"/>
      <c r="K3297" s="2"/>
      <c r="M3297" s="15"/>
      <c r="N3297" s="15"/>
      <c r="O3297" s="15"/>
      <c r="Q3297" s="15"/>
    </row>
    <row r="3298" spans="2:17" x14ac:dyDescent="0.2">
      <c r="B3298" s="3">
        <v>8</v>
      </c>
      <c r="E3298" s="15" t="s">
        <v>21</v>
      </c>
      <c r="F3298" s="15" t="s">
        <v>3128</v>
      </c>
      <c r="K3298" s="2"/>
      <c r="M3298" s="15"/>
      <c r="N3298" s="15"/>
      <c r="O3298" s="15"/>
      <c r="Q3298" s="15"/>
    </row>
    <row r="3299" spans="2:17" x14ac:dyDescent="0.2">
      <c r="B3299" s="3"/>
      <c r="E3299" s="15" t="s">
        <v>2</v>
      </c>
      <c r="F3299" s="15" t="s">
        <v>3129</v>
      </c>
      <c r="K3299" s="2"/>
      <c r="M3299" s="15"/>
      <c r="N3299" s="15"/>
      <c r="O3299" s="15"/>
      <c r="Q3299" s="15"/>
    </row>
    <row r="3300" spans="2:17" x14ac:dyDescent="0.2">
      <c r="B3300" s="3"/>
      <c r="E3300" s="15" t="s">
        <v>2</v>
      </c>
      <c r="F3300" s="15" t="s">
        <v>3130</v>
      </c>
      <c r="K3300" s="2"/>
      <c r="M3300" s="15" t="s">
        <v>3127</v>
      </c>
      <c r="N3300" s="15"/>
      <c r="O3300" s="15"/>
      <c r="Q3300" s="15"/>
    </row>
    <row r="3301" spans="2:17" x14ac:dyDescent="0.2">
      <c r="B3301" s="3"/>
      <c r="E3301" s="15" t="s">
        <v>12</v>
      </c>
      <c r="F3301" s="15" t="s">
        <v>3125</v>
      </c>
      <c r="K3301" s="2"/>
      <c r="M3301" s="15" t="s">
        <v>3126</v>
      </c>
      <c r="N3301" s="15"/>
      <c r="O3301" s="15"/>
      <c r="Q3301" s="15"/>
    </row>
    <row r="3302" spans="2:17" x14ac:dyDescent="0.2">
      <c r="B3302" s="3"/>
      <c r="E3302" s="15"/>
      <c r="F3302" s="15"/>
      <c r="K3302" s="2"/>
      <c r="M3302" s="15"/>
      <c r="N3302" s="15"/>
      <c r="O3302" s="15"/>
      <c r="Q3302" s="15"/>
    </row>
    <row r="3303" spans="2:17" x14ac:dyDescent="0.2">
      <c r="B3303" s="3">
        <v>9</v>
      </c>
      <c r="E3303" s="15" t="s">
        <v>21</v>
      </c>
      <c r="F3303" s="15" t="s">
        <v>3135</v>
      </c>
      <c r="K3303" s="2"/>
      <c r="M3303" s="15"/>
      <c r="N3303" s="15"/>
      <c r="O3303" s="15"/>
      <c r="Q3303" s="15"/>
    </row>
    <row r="3304" spans="2:17" x14ac:dyDescent="0.2">
      <c r="B3304" s="3"/>
      <c r="E3304" s="15" t="s">
        <v>2</v>
      </c>
      <c r="F3304" s="15" t="s">
        <v>3133</v>
      </c>
      <c r="K3304" s="2"/>
      <c r="M3304" s="15"/>
      <c r="N3304" s="15"/>
      <c r="O3304" s="15"/>
      <c r="Q3304" s="15"/>
    </row>
    <row r="3305" spans="2:17" x14ac:dyDescent="0.2">
      <c r="B3305" s="3"/>
      <c r="E3305" s="15" t="s">
        <v>2</v>
      </c>
      <c r="F3305" s="15" t="s">
        <v>3134</v>
      </c>
      <c r="K3305" s="2"/>
      <c r="M3305" s="15"/>
      <c r="N3305" s="15"/>
      <c r="O3305" s="15"/>
      <c r="Q3305" s="15"/>
    </row>
    <row r="3306" spans="2:17" x14ac:dyDescent="0.2">
      <c r="B3306" s="3"/>
      <c r="E3306" s="15" t="s">
        <v>12</v>
      </c>
      <c r="F3306" s="15" t="s">
        <v>3132</v>
      </c>
      <c r="K3306" s="15" t="s">
        <v>2588</v>
      </c>
      <c r="M3306" s="15"/>
      <c r="N3306" s="15"/>
      <c r="O3306" s="15"/>
      <c r="Q3306" s="15"/>
    </row>
    <row r="3307" spans="2:17" x14ac:dyDescent="0.2">
      <c r="B3307" s="3"/>
      <c r="E3307" s="15"/>
      <c r="F3307" s="15"/>
      <c r="K3307" s="2"/>
      <c r="M3307" s="15"/>
      <c r="N3307" s="15"/>
      <c r="O3307" s="15"/>
      <c r="Q3307" s="15"/>
    </row>
    <row r="3308" spans="2:17" x14ac:dyDescent="0.2">
      <c r="B3308" s="3">
        <v>10</v>
      </c>
      <c r="E3308" s="15" t="s">
        <v>21</v>
      </c>
      <c r="F3308" s="15" t="s">
        <v>2771</v>
      </c>
      <c r="K3308" s="2"/>
      <c r="M3308" s="15"/>
      <c r="N3308" s="15"/>
      <c r="O3308" s="15"/>
      <c r="Q3308" s="15"/>
    </row>
    <row r="3309" spans="2:17" x14ac:dyDescent="0.2">
      <c r="B3309" s="3"/>
      <c r="E3309" s="15" t="s">
        <v>2</v>
      </c>
      <c r="F3309" s="15" t="s">
        <v>3131</v>
      </c>
      <c r="K3309" s="2"/>
      <c r="M3309" s="15"/>
      <c r="N3309" s="15"/>
      <c r="O3309" s="15"/>
      <c r="Q3309" s="15"/>
    </row>
    <row r="3310" spans="2:17" x14ac:dyDescent="0.2">
      <c r="B3310" s="3"/>
      <c r="E3310" s="15" t="s">
        <v>2</v>
      </c>
      <c r="F3310" s="15" t="s">
        <v>3138</v>
      </c>
      <c r="K3310" s="2"/>
      <c r="M3310" s="15"/>
      <c r="N3310" s="15"/>
      <c r="O3310" s="15"/>
      <c r="Q3310" s="15"/>
    </row>
    <row r="3311" spans="2:17" x14ac:dyDescent="0.2">
      <c r="B3311" s="3"/>
      <c r="E3311" s="15" t="s">
        <v>12</v>
      </c>
      <c r="F3311" s="15" t="s">
        <v>3139</v>
      </c>
      <c r="K3311" s="15" t="s">
        <v>3137</v>
      </c>
      <c r="M3311" s="15"/>
      <c r="N3311" s="15"/>
      <c r="O3311" s="15"/>
      <c r="Q3311" s="15"/>
    </row>
    <row r="3312" spans="2:17" x14ac:dyDescent="0.2">
      <c r="B3312" s="3"/>
      <c r="E3312" s="15"/>
      <c r="F3312" s="15"/>
      <c r="K3312" s="15"/>
      <c r="M3312" s="15"/>
      <c r="N3312" s="15"/>
      <c r="O3312" s="15"/>
      <c r="Q3312" s="15"/>
    </row>
    <row r="3313" spans="2:17" x14ac:dyDescent="0.2">
      <c r="B3313" s="3">
        <v>11</v>
      </c>
      <c r="E3313" s="15" t="s">
        <v>21</v>
      </c>
      <c r="F3313" s="15" t="s">
        <v>2747</v>
      </c>
      <c r="K3313" s="15"/>
      <c r="M3313" s="15"/>
      <c r="N3313" s="15"/>
      <c r="O3313" s="15"/>
      <c r="Q3313" s="15"/>
    </row>
    <row r="3314" spans="2:17" x14ac:dyDescent="0.2">
      <c r="B3314" s="3"/>
      <c r="E3314" s="15" t="s">
        <v>21</v>
      </c>
      <c r="F3314" s="15" t="s">
        <v>3142</v>
      </c>
      <c r="K3314" s="15"/>
      <c r="M3314" s="15"/>
      <c r="N3314" s="15"/>
      <c r="O3314" s="15"/>
      <c r="Q3314" s="15"/>
    </row>
    <row r="3315" spans="2:17" x14ac:dyDescent="0.2">
      <c r="B3315" s="3"/>
      <c r="E3315" s="15" t="s">
        <v>2</v>
      </c>
      <c r="F3315" s="15" t="s">
        <v>3141</v>
      </c>
      <c r="K3315" s="15"/>
      <c r="M3315" s="15"/>
      <c r="N3315" s="15"/>
      <c r="O3315" s="15"/>
      <c r="Q3315" s="15"/>
    </row>
    <row r="3316" spans="2:17" x14ac:dyDescent="0.2">
      <c r="B3316" s="3"/>
      <c r="E3316" s="15" t="s">
        <v>2</v>
      </c>
      <c r="F3316" s="15" t="s">
        <v>3143</v>
      </c>
      <c r="K3316" s="15"/>
      <c r="M3316" s="15"/>
      <c r="N3316" s="15"/>
      <c r="O3316" s="15"/>
      <c r="Q3316" s="15"/>
    </row>
    <row r="3317" spans="2:17" x14ac:dyDescent="0.2">
      <c r="B3317" s="3"/>
      <c r="E3317" s="15" t="s">
        <v>12</v>
      </c>
      <c r="F3317" s="15" t="s">
        <v>2872</v>
      </c>
      <c r="K3317" s="15"/>
      <c r="M3317" s="15"/>
      <c r="N3317" s="15"/>
      <c r="O3317" s="15"/>
      <c r="Q3317" s="15"/>
    </row>
    <row r="3318" spans="2:17" x14ac:dyDescent="0.2">
      <c r="B3318" s="3"/>
      <c r="E3318" s="15"/>
      <c r="F3318" s="15"/>
      <c r="K3318" s="15"/>
      <c r="M3318" s="15"/>
      <c r="N3318" s="15"/>
      <c r="O3318" s="15"/>
      <c r="Q3318" s="15"/>
    </row>
    <row r="3319" spans="2:17" x14ac:dyDescent="0.2">
      <c r="B3319" s="3">
        <v>12</v>
      </c>
      <c r="E3319" s="15" t="s">
        <v>21</v>
      </c>
      <c r="F3319" s="15" t="s">
        <v>3146</v>
      </c>
      <c r="K3319" s="15"/>
      <c r="M3319" s="15"/>
      <c r="N3319" s="15"/>
      <c r="O3319" s="15"/>
      <c r="Q3319" s="15"/>
    </row>
    <row r="3320" spans="2:17" x14ac:dyDescent="0.2">
      <c r="B3320" s="3"/>
      <c r="E3320" s="15" t="s">
        <v>2</v>
      </c>
      <c r="F3320" s="15" t="s">
        <v>3111</v>
      </c>
      <c r="K3320" s="15"/>
      <c r="M3320" s="15"/>
      <c r="N3320" s="15"/>
      <c r="O3320" s="15"/>
      <c r="Q3320" s="15"/>
    </row>
    <row r="3321" spans="2:17" x14ac:dyDescent="0.2">
      <c r="B3321" s="3"/>
      <c r="E3321" s="15" t="s">
        <v>2</v>
      </c>
      <c r="F3321" s="15" t="s">
        <v>3148</v>
      </c>
      <c r="K3321" s="15"/>
      <c r="M3321" s="15"/>
      <c r="N3321" s="15"/>
      <c r="O3321" s="15"/>
      <c r="Q3321" s="15"/>
    </row>
    <row r="3322" spans="2:17" x14ac:dyDescent="0.2">
      <c r="B3322" s="3"/>
      <c r="E3322" s="15" t="s">
        <v>12</v>
      </c>
      <c r="F3322" s="15" t="s">
        <v>2872</v>
      </c>
      <c r="K3322" s="15"/>
      <c r="M3322" s="15"/>
      <c r="N3322" s="15"/>
      <c r="O3322" s="15" t="s">
        <v>3149</v>
      </c>
      <c r="Q3322" s="15"/>
    </row>
    <row r="3323" spans="2:17" x14ac:dyDescent="0.2">
      <c r="B3323" s="3"/>
      <c r="E3323" s="15"/>
      <c r="F3323" s="15"/>
      <c r="K3323" s="15"/>
      <c r="M3323" s="15"/>
      <c r="N3323" s="15"/>
      <c r="O3323" s="15" t="s">
        <v>3150</v>
      </c>
      <c r="Q3323" s="15"/>
    </row>
    <row r="3324" spans="2:17" x14ac:dyDescent="0.2">
      <c r="B3324" s="3"/>
      <c r="E3324" s="15" t="s">
        <v>21</v>
      </c>
      <c r="F3324" s="15" t="s">
        <v>3147</v>
      </c>
      <c r="K3324" s="15"/>
      <c r="M3324" s="15"/>
      <c r="N3324" s="15"/>
      <c r="O3324" s="15" t="s">
        <v>3151</v>
      </c>
      <c r="Q3324" s="15"/>
    </row>
    <row r="3325" spans="2:17" x14ac:dyDescent="0.2">
      <c r="B3325" s="3">
        <v>13</v>
      </c>
      <c r="E3325" s="15" t="s">
        <v>21</v>
      </c>
      <c r="F3325" s="15" t="s">
        <v>3144</v>
      </c>
      <c r="K3325" s="15"/>
      <c r="M3325" s="15"/>
      <c r="N3325" s="15"/>
      <c r="O3325" s="15"/>
      <c r="Q3325" s="15"/>
    </row>
    <row r="3326" spans="2:17" x14ac:dyDescent="0.2">
      <c r="B3326" s="3"/>
      <c r="E3326" s="15" t="s">
        <v>2</v>
      </c>
      <c r="F3326" s="15" t="s">
        <v>3145</v>
      </c>
      <c r="K3326" s="15"/>
      <c r="M3326" s="15"/>
      <c r="N3326" s="15"/>
      <c r="O3326" s="15" t="s">
        <v>3162</v>
      </c>
      <c r="Q3326" s="15"/>
    </row>
    <row r="3327" spans="2:17" x14ac:dyDescent="0.2">
      <c r="B3327" s="3"/>
      <c r="E3327" s="15" t="s">
        <v>2</v>
      </c>
      <c r="F3327" s="15" t="s">
        <v>2864</v>
      </c>
      <c r="K3327" s="15"/>
      <c r="M3327" s="15"/>
      <c r="N3327" s="15"/>
      <c r="O3327" s="15" t="s">
        <v>3163</v>
      </c>
      <c r="Q3327" s="15"/>
    </row>
    <row r="3328" spans="2:17" x14ac:dyDescent="0.2">
      <c r="B3328" s="3"/>
      <c r="E3328" s="15" t="s">
        <v>12</v>
      </c>
      <c r="F3328" s="15" t="s">
        <v>2872</v>
      </c>
      <c r="K3328" s="15"/>
      <c r="M3328" s="15"/>
      <c r="N3328" s="15"/>
      <c r="O3328" s="15"/>
      <c r="Q3328" s="15"/>
    </row>
    <row r="3329" spans="2:17" x14ac:dyDescent="0.2">
      <c r="B3329" s="3"/>
      <c r="E3329" s="15"/>
      <c r="F3329" s="15"/>
      <c r="K3329" s="15"/>
      <c r="M3329" s="15"/>
      <c r="N3329" s="15"/>
      <c r="O3329" s="15"/>
      <c r="Q3329" s="15"/>
    </row>
    <row r="3330" spans="2:17" x14ac:dyDescent="0.2">
      <c r="B3330" s="3">
        <v>14</v>
      </c>
      <c r="E3330" s="15" t="s">
        <v>21</v>
      </c>
      <c r="F3330" s="15" t="s">
        <v>3154</v>
      </c>
      <c r="K3330" s="15"/>
      <c r="M3330" s="15"/>
      <c r="N3330" s="15"/>
      <c r="O3330" s="15"/>
      <c r="Q3330" s="15"/>
    </row>
    <row r="3331" spans="2:17" x14ac:dyDescent="0.2">
      <c r="B3331" s="3"/>
      <c r="E3331" s="15" t="s">
        <v>2</v>
      </c>
      <c r="F3331" s="15" t="s">
        <v>3153</v>
      </c>
      <c r="K3331" s="15"/>
      <c r="M3331" s="15"/>
      <c r="N3331" s="15" t="s">
        <v>3152</v>
      </c>
      <c r="O3331" s="15"/>
      <c r="Q3331" s="15"/>
    </row>
    <row r="3332" spans="2:17" x14ac:dyDescent="0.2">
      <c r="B3332" s="3"/>
      <c r="E3332" s="15" t="s">
        <v>2</v>
      </c>
      <c r="F3332" s="15" t="s">
        <v>3157</v>
      </c>
      <c r="K3332" s="15"/>
      <c r="M3332" s="15"/>
      <c r="N3332" s="15"/>
      <c r="O3332" s="15"/>
      <c r="Q3332" s="15"/>
    </row>
    <row r="3333" spans="2:17" x14ac:dyDescent="0.2">
      <c r="B3333" s="3"/>
      <c r="E3333" s="15" t="s">
        <v>12</v>
      </c>
      <c r="F3333" s="15" t="s">
        <v>3161</v>
      </c>
      <c r="K3333" s="15"/>
      <c r="M3333" s="15"/>
      <c r="N3333" s="15"/>
      <c r="O3333" s="15"/>
      <c r="Q3333" s="15"/>
    </row>
    <row r="3334" spans="2:17" x14ac:dyDescent="0.2">
      <c r="B3334" s="3"/>
      <c r="E3334" s="15"/>
      <c r="F3334" s="15"/>
      <c r="K3334" s="15"/>
      <c r="M3334" s="15"/>
      <c r="N3334" s="15"/>
      <c r="O3334" s="15"/>
      <c r="Q3334" s="15"/>
    </row>
    <row r="3335" spans="2:17" x14ac:dyDescent="0.2">
      <c r="B3335" s="3">
        <v>15</v>
      </c>
      <c r="E3335" s="15" t="s">
        <v>21</v>
      </c>
      <c r="F3335" s="15" t="s">
        <v>3160</v>
      </c>
      <c r="K3335" s="15"/>
      <c r="M3335" s="15"/>
      <c r="N3335" s="15"/>
      <c r="O3335" s="15"/>
      <c r="Q3335" s="15"/>
    </row>
    <row r="3336" spans="2:17" x14ac:dyDescent="0.2">
      <c r="B3336" s="3"/>
      <c r="E3336" s="15" t="s">
        <v>2</v>
      </c>
      <c r="F3336" s="15" t="s">
        <v>3158</v>
      </c>
      <c r="K3336" s="15"/>
      <c r="M3336" s="15"/>
      <c r="N3336" s="15"/>
      <c r="O3336" s="15"/>
      <c r="Q3336" s="15"/>
    </row>
    <row r="3337" spans="2:17" x14ac:dyDescent="0.2">
      <c r="B3337" s="3"/>
      <c r="E3337" s="15" t="s">
        <v>2</v>
      </c>
      <c r="F3337" s="15" t="s">
        <v>3159</v>
      </c>
      <c r="K3337" s="15"/>
      <c r="M3337" s="15"/>
      <c r="N3337" s="15"/>
      <c r="O3337" s="15"/>
      <c r="Q3337" s="15"/>
    </row>
    <row r="3338" spans="2:17" x14ac:dyDescent="0.2">
      <c r="B3338" s="3"/>
      <c r="E3338" s="15" t="s">
        <v>12</v>
      </c>
      <c r="F3338" s="15" t="s">
        <v>3156</v>
      </c>
      <c r="K3338" s="15"/>
      <c r="M3338" s="15"/>
      <c r="N3338" s="15"/>
      <c r="O3338" s="15"/>
      <c r="Q3338" s="15"/>
    </row>
    <row r="3339" spans="2:17" x14ac:dyDescent="0.2">
      <c r="B3339" s="3"/>
      <c r="E3339" s="15"/>
      <c r="F3339" s="15"/>
      <c r="K3339" s="15"/>
      <c r="M3339" s="15"/>
      <c r="N3339" s="15"/>
      <c r="O3339" s="15"/>
      <c r="Q3339" s="15"/>
    </row>
    <row r="3340" spans="2:17" x14ac:dyDescent="0.2">
      <c r="B3340" s="3">
        <v>16</v>
      </c>
      <c r="E3340" s="15" t="s">
        <v>21</v>
      </c>
      <c r="F3340" s="15" t="s">
        <v>3155</v>
      </c>
      <c r="K3340" s="15"/>
      <c r="M3340" s="15"/>
      <c r="N3340" s="15"/>
      <c r="O3340" s="15"/>
      <c r="Q3340" s="15"/>
    </row>
    <row r="3341" spans="2:17" x14ac:dyDescent="0.2">
      <c r="B3341" s="3"/>
      <c r="E3341" s="15" t="s">
        <v>2</v>
      </c>
      <c r="F3341" s="15" t="s">
        <v>3165</v>
      </c>
      <c r="K3341" s="15"/>
      <c r="M3341" s="15"/>
      <c r="N3341" s="15"/>
      <c r="O3341" s="15"/>
      <c r="Q3341" s="15"/>
    </row>
    <row r="3342" spans="2:17" x14ac:dyDescent="0.2">
      <c r="B3342" s="3"/>
      <c r="E3342" s="15" t="s">
        <v>2</v>
      </c>
      <c r="F3342" s="15" t="s">
        <v>3166</v>
      </c>
      <c r="K3342" s="15"/>
      <c r="M3342" s="15"/>
      <c r="N3342" s="15"/>
      <c r="O3342" s="15"/>
      <c r="Q3342" s="15"/>
    </row>
    <row r="3343" spans="2:17" x14ac:dyDescent="0.2">
      <c r="B3343" s="3"/>
      <c r="E3343" s="15" t="s">
        <v>12</v>
      </c>
      <c r="F3343" s="15" t="s">
        <v>3164</v>
      </c>
      <c r="K3343" s="15"/>
      <c r="M3343" s="15"/>
      <c r="N3343" s="15"/>
      <c r="O3343" s="15"/>
      <c r="Q3343" s="15"/>
    </row>
    <row r="3344" spans="2:17" x14ac:dyDescent="0.2">
      <c r="B3344" s="3"/>
      <c r="E3344" s="15"/>
      <c r="F3344" s="15"/>
      <c r="K3344" s="15"/>
      <c r="M3344" s="15"/>
      <c r="N3344" s="15"/>
      <c r="O3344" s="15"/>
      <c r="Q3344" s="15"/>
    </row>
    <row r="3345" spans="2:17" x14ac:dyDescent="0.2">
      <c r="B3345" s="3">
        <v>17</v>
      </c>
      <c r="E3345" s="15" t="s">
        <v>21</v>
      </c>
      <c r="F3345" s="15" t="s">
        <v>3167</v>
      </c>
      <c r="K3345" s="15"/>
      <c r="M3345" s="15"/>
      <c r="N3345" s="15"/>
      <c r="O3345" s="15"/>
      <c r="Q3345" s="15"/>
    </row>
    <row r="3346" spans="2:17" x14ac:dyDescent="0.2">
      <c r="B3346" s="3"/>
      <c r="E3346" s="15" t="s">
        <v>2</v>
      </c>
      <c r="F3346" s="15" t="s">
        <v>3168</v>
      </c>
      <c r="K3346" s="15"/>
      <c r="M3346" s="15"/>
      <c r="N3346" s="15"/>
      <c r="O3346" s="15"/>
      <c r="Q3346" s="15"/>
    </row>
    <row r="3347" spans="2:17" x14ac:dyDescent="0.2">
      <c r="B3347" s="3"/>
      <c r="E3347" s="15" t="s">
        <v>2</v>
      </c>
      <c r="F3347" s="15" t="s">
        <v>3169</v>
      </c>
      <c r="K3347" s="15"/>
      <c r="M3347" s="15"/>
      <c r="N3347" s="15"/>
      <c r="O3347" s="15"/>
      <c r="Q3347" s="15"/>
    </row>
    <row r="3348" spans="2:17" x14ac:dyDescent="0.2">
      <c r="B3348" s="3"/>
      <c r="E3348" s="15" t="s">
        <v>12</v>
      </c>
      <c r="F3348" s="15" t="s">
        <v>3170</v>
      </c>
      <c r="K3348" s="15"/>
      <c r="M3348" s="15" t="s">
        <v>3174</v>
      </c>
      <c r="N3348" s="15"/>
      <c r="O3348" s="15"/>
      <c r="Q3348" s="15"/>
    </row>
    <row r="3349" spans="2:17" x14ac:dyDescent="0.2">
      <c r="B3349" s="3"/>
      <c r="E3349" s="15"/>
      <c r="F3349" s="15"/>
      <c r="K3349" s="15"/>
      <c r="M3349" s="15"/>
      <c r="N3349" s="15"/>
      <c r="O3349" s="15"/>
      <c r="Q3349" s="15"/>
    </row>
    <row r="3350" spans="2:17" x14ac:dyDescent="0.2">
      <c r="B3350" s="3">
        <v>18</v>
      </c>
      <c r="E3350" s="15" t="s">
        <v>21</v>
      </c>
      <c r="F3350" s="15" t="s">
        <v>3171</v>
      </c>
      <c r="K3350" s="15"/>
      <c r="M3350" s="15" t="s">
        <v>3172</v>
      </c>
      <c r="N3350" s="15"/>
      <c r="O3350" s="15"/>
      <c r="Q3350" s="15"/>
    </row>
    <row r="3351" spans="2:17" x14ac:dyDescent="0.2">
      <c r="B3351" s="3"/>
      <c r="E3351" s="15" t="s">
        <v>2</v>
      </c>
      <c r="F3351" s="15" t="s">
        <v>2598</v>
      </c>
      <c r="K3351" s="15"/>
      <c r="M3351" s="15" t="s">
        <v>3173</v>
      </c>
      <c r="N3351" s="15"/>
      <c r="O3351" s="15"/>
      <c r="Q3351" s="15"/>
    </row>
    <row r="3352" spans="2:17" x14ac:dyDescent="0.2">
      <c r="B3352" s="3"/>
      <c r="E3352" s="15" t="s">
        <v>2</v>
      </c>
      <c r="F3352" s="15" t="s">
        <v>2812</v>
      </c>
      <c r="K3352" s="15"/>
      <c r="M3352" s="15"/>
      <c r="N3352" s="15"/>
      <c r="O3352" s="15"/>
      <c r="Q3352" s="15"/>
    </row>
    <row r="3353" spans="2:17" x14ac:dyDescent="0.2">
      <c r="B3353" s="3"/>
      <c r="E3353" s="15" t="s">
        <v>12</v>
      </c>
      <c r="F3353" s="15" t="s">
        <v>3184</v>
      </c>
      <c r="K3353" s="15"/>
      <c r="M3353" s="15"/>
      <c r="N3353" s="15"/>
      <c r="O3353" s="15"/>
      <c r="Q3353" s="15"/>
    </row>
    <row r="3354" spans="2:17" x14ac:dyDescent="0.2">
      <c r="B3354" s="3"/>
      <c r="E3354" s="15"/>
      <c r="F3354" s="15"/>
      <c r="K3354" s="15"/>
      <c r="M3354" s="15"/>
      <c r="N3354" s="15"/>
      <c r="O3354" s="15"/>
      <c r="Q3354" s="15"/>
    </row>
    <row r="3355" spans="2:17" x14ac:dyDescent="0.2">
      <c r="B3355" s="3">
        <v>19</v>
      </c>
      <c r="E3355" s="15" t="s">
        <v>21</v>
      </c>
      <c r="F3355" s="15" t="s">
        <v>2630</v>
      </c>
      <c r="K3355" s="15"/>
      <c r="M3355" s="15"/>
      <c r="N3355" s="15"/>
      <c r="O3355" s="15"/>
      <c r="Q3355" s="15"/>
    </row>
    <row r="3356" spans="2:17" x14ac:dyDescent="0.2">
      <c r="B3356" s="3"/>
      <c r="E3356" s="15" t="s">
        <v>2</v>
      </c>
      <c r="F3356" s="15" t="s">
        <v>3182</v>
      </c>
      <c r="K3356" s="15"/>
      <c r="M3356" s="15"/>
      <c r="N3356" s="15"/>
      <c r="O3356" s="15"/>
      <c r="Q3356" s="15"/>
    </row>
    <row r="3357" spans="2:17" x14ac:dyDescent="0.2">
      <c r="B3357" s="3"/>
      <c r="E3357" s="15" t="s">
        <v>2</v>
      </c>
      <c r="F3357" s="15" t="s">
        <v>3183</v>
      </c>
      <c r="K3357" s="15"/>
      <c r="M3357" s="15"/>
      <c r="N3357" s="15"/>
      <c r="O3357" s="15"/>
      <c r="Q3357" s="15"/>
    </row>
    <row r="3358" spans="2:17" x14ac:dyDescent="0.2">
      <c r="B3358" s="3"/>
      <c r="E3358" s="15" t="s">
        <v>12</v>
      </c>
      <c r="F3358" s="15" t="s">
        <v>3181</v>
      </c>
      <c r="K3358" s="15"/>
      <c r="M3358" s="15"/>
      <c r="N3358" s="15"/>
      <c r="O3358" s="15"/>
      <c r="Q3358" s="15"/>
    </row>
    <row r="3359" spans="2:17" x14ac:dyDescent="0.2">
      <c r="B3359" s="3"/>
      <c r="E3359" s="15"/>
      <c r="F3359" s="15"/>
      <c r="K3359" s="15"/>
      <c r="M3359" s="15"/>
      <c r="N3359" s="15"/>
      <c r="O3359" s="15"/>
      <c r="Q3359" s="15"/>
    </row>
    <row r="3360" spans="2:17" x14ac:dyDescent="0.2">
      <c r="B3360" s="3">
        <v>20</v>
      </c>
      <c r="E3360" s="15" t="s">
        <v>21</v>
      </c>
      <c r="F3360" s="15" t="s">
        <v>3178</v>
      </c>
      <c r="K3360" s="15"/>
      <c r="M3360" s="15"/>
      <c r="N3360" s="15"/>
      <c r="O3360" s="15"/>
      <c r="Q3360" s="15"/>
    </row>
    <row r="3361" spans="2:17" x14ac:dyDescent="0.2">
      <c r="B3361" s="3"/>
      <c r="E3361" s="15" t="s">
        <v>2</v>
      </c>
      <c r="F3361" s="15" t="s">
        <v>3179</v>
      </c>
      <c r="K3361" s="15"/>
      <c r="M3361" s="15"/>
      <c r="N3361" s="15"/>
      <c r="O3361" s="15"/>
      <c r="Q3361" s="15"/>
    </row>
    <row r="3362" spans="2:17" x14ac:dyDescent="0.2">
      <c r="B3362" s="3"/>
      <c r="E3362" s="15" t="s">
        <v>2</v>
      </c>
      <c r="F3362" s="15" t="s">
        <v>3180</v>
      </c>
      <c r="K3362" s="15"/>
      <c r="M3362" s="15"/>
      <c r="N3362" s="15"/>
      <c r="O3362" s="15"/>
      <c r="Q3362" s="15"/>
    </row>
    <row r="3363" spans="2:17" x14ac:dyDescent="0.2">
      <c r="B3363" s="3"/>
      <c r="E3363" s="15" t="s">
        <v>12</v>
      </c>
      <c r="F3363" s="15" t="s">
        <v>3176</v>
      </c>
      <c r="K3363" s="15"/>
      <c r="M3363" s="15" t="s">
        <v>3175</v>
      </c>
      <c r="N3363" s="15"/>
      <c r="O3363" s="15"/>
      <c r="Q3363" s="15"/>
    </row>
    <row r="3364" spans="2:17" x14ac:dyDescent="0.2">
      <c r="B3364" s="3"/>
      <c r="E3364" s="15"/>
      <c r="F3364" s="15"/>
      <c r="K3364" s="15"/>
      <c r="M3364" s="15"/>
      <c r="N3364" s="15"/>
      <c r="O3364" s="15"/>
      <c r="Q3364" s="15"/>
    </row>
    <row r="3365" spans="2:17" x14ac:dyDescent="0.2">
      <c r="B3365" s="3">
        <v>21</v>
      </c>
      <c r="E3365" s="15" t="s">
        <v>21</v>
      </c>
      <c r="F3365" s="15" t="s">
        <v>3177</v>
      </c>
      <c r="K3365" s="15"/>
      <c r="M3365" s="15"/>
      <c r="N3365" s="15"/>
      <c r="O3365" s="15"/>
      <c r="Q3365" s="15"/>
    </row>
    <row r="3366" spans="2:17" x14ac:dyDescent="0.2">
      <c r="B3366" s="3"/>
      <c r="E3366" s="15" t="s">
        <v>2</v>
      </c>
      <c r="F3366" s="15" t="s">
        <v>3194</v>
      </c>
      <c r="K3366" s="15"/>
      <c r="M3366" s="15"/>
      <c r="N3366" s="15"/>
      <c r="O3366" s="15"/>
      <c r="Q3366" s="15"/>
    </row>
    <row r="3367" spans="2:17" x14ac:dyDescent="0.2">
      <c r="B3367" s="3"/>
      <c r="E3367" s="15" t="s">
        <v>2</v>
      </c>
      <c r="F3367" s="15" t="s">
        <v>3193</v>
      </c>
      <c r="K3367" s="15"/>
      <c r="M3367" s="15"/>
      <c r="N3367" s="15"/>
      <c r="O3367" s="15"/>
      <c r="Q3367" s="15"/>
    </row>
    <row r="3368" spans="2:17" x14ac:dyDescent="0.2">
      <c r="B3368" s="3"/>
      <c r="E3368" s="15" t="s">
        <v>12</v>
      </c>
      <c r="F3368" s="15" t="s">
        <v>3188</v>
      </c>
      <c r="K3368" s="15"/>
      <c r="M3368" s="15" t="s">
        <v>3201</v>
      </c>
      <c r="N3368" s="15"/>
      <c r="O3368" s="15"/>
      <c r="Q3368" s="15"/>
    </row>
    <row r="3369" spans="2:17" x14ac:dyDescent="0.2">
      <c r="B3369" s="3"/>
      <c r="E3369" s="15"/>
      <c r="F3369" s="15"/>
      <c r="K3369" s="15"/>
      <c r="M3369" s="15"/>
      <c r="N3369" s="15"/>
      <c r="O3369" s="15"/>
      <c r="Q3369" s="15"/>
    </row>
    <row r="3370" spans="2:17" x14ac:dyDescent="0.2">
      <c r="B3370" s="3">
        <v>22</v>
      </c>
      <c r="E3370" s="15" t="s">
        <v>21</v>
      </c>
      <c r="F3370" s="15" t="s">
        <v>3190</v>
      </c>
      <c r="K3370" s="15"/>
      <c r="M3370" s="15"/>
      <c r="N3370" s="15"/>
      <c r="O3370" s="15"/>
      <c r="Q3370" s="15"/>
    </row>
    <row r="3371" spans="2:17" x14ac:dyDescent="0.2">
      <c r="B3371" s="3"/>
      <c r="E3371" s="15" t="s">
        <v>2</v>
      </c>
      <c r="F3371" s="15" t="s">
        <v>3191</v>
      </c>
      <c r="K3371" s="15"/>
      <c r="M3371" s="15"/>
      <c r="N3371" s="15"/>
      <c r="O3371" s="15"/>
      <c r="Q3371" s="15"/>
    </row>
    <row r="3372" spans="2:17" x14ac:dyDescent="0.2">
      <c r="B3372" s="3"/>
      <c r="E3372" s="15" t="s">
        <v>2</v>
      </c>
      <c r="F3372" s="15" t="s">
        <v>3192</v>
      </c>
      <c r="K3372" s="15"/>
      <c r="M3372" s="15"/>
      <c r="N3372" s="15"/>
      <c r="O3372" s="15"/>
      <c r="Q3372" s="15"/>
    </row>
    <row r="3373" spans="2:17" x14ac:dyDescent="0.2">
      <c r="B3373" s="3"/>
      <c r="E3373" s="15" t="s">
        <v>12</v>
      </c>
      <c r="F3373" s="15" t="s">
        <v>3189</v>
      </c>
      <c r="K3373" s="15"/>
      <c r="M3373" s="15"/>
      <c r="N3373" s="15"/>
      <c r="O3373" s="15"/>
      <c r="Q3373" s="15"/>
    </row>
    <row r="3374" spans="2:17" x14ac:dyDescent="0.2">
      <c r="B3374" s="3"/>
      <c r="E3374" s="15"/>
      <c r="F3374" s="15"/>
      <c r="K3374" s="15"/>
      <c r="M3374" s="15"/>
      <c r="N3374" s="15"/>
      <c r="O3374" s="15"/>
      <c r="Q3374" s="15"/>
    </row>
    <row r="3375" spans="2:17" x14ac:dyDescent="0.2">
      <c r="B3375" s="3">
        <v>23</v>
      </c>
      <c r="E3375" s="15" t="s">
        <v>21</v>
      </c>
      <c r="F3375" s="15" t="s">
        <v>3185</v>
      </c>
      <c r="K3375" s="15"/>
      <c r="M3375" s="15"/>
      <c r="N3375" s="15"/>
      <c r="O3375" s="15"/>
      <c r="Q3375" s="15"/>
    </row>
    <row r="3376" spans="2:17" x14ac:dyDescent="0.2">
      <c r="B3376" s="3"/>
      <c r="E3376" s="15" t="s">
        <v>2</v>
      </c>
      <c r="F3376" s="15" t="s">
        <v>3186</v>
      </c>
      <c r="K3376" s="15"/>
      <c r="M3376" s="15"/>
      <c r="N3376" s="15"/>
      <c r="O3376" s="15"/>
      <c r="Q3376" s="15"/>
    </row>
    <row r="3377" spans="2:17" x14ac:dyDescent="0.2">
      <c r="B3377" s="3"/>
      <c r="E3377" s="15" t="s">
        <v>2</v>
      </c>
      <c r="F3377" s="15" t="s">
        <v>3187</v>
      </c>
      <c r="K3377" s="15"/>
      <c r="M3377" s="15"/>
      <c r="N3377" s="15"/>
      <c r="O3377" s="15"/>
      <c r="Q3377" s="15"/>
    </row>
    <row r="3378" spans="2:17" x14ac:dyDescent="0.2">
      <c r="B3378" s="3"/>
      <c r="E3378" s="15" t="s">
        <v>12</v>
      </c>
      <c r="F3378" s="15" t="s">
        <v>3195</v>
      </c>
      <c r="K3378" s="15"/>
      <c r="M3378" s="15"/>
      <c r="N3378" s="15"/>
      <c r="O3378" s="15"/>
      <c r="Q3378" s="15"/>
    </row>
    <row r="3379" spans="2:17" x14ac:dyDescent="0.2">
      <c r="B3379" s="3"/>
      <c r="E3379" s="15"/>
      <c r="F3379" s="15"/>
      <c r="K3379" s="15"/>
      <c r="M3379" s="15"/>
      <c r="N3379" s="15"/>
      <c r="O3379" s="15"/>
      <c r="Q3379" s="15"/>
    </row>
    <row r="3380" spans="2:17" x14ac:dyDescent="0.2">
      <c r="B3380" s="3">
        <v>24</v>
      </c>
      <c r="E3380" s="15" t="s">
        <v>21</v>
      </c>
      <c r="F3380" s="15" t="s">
        <v>3202</v>
      </c>
      <c r="K3380" s="15"/>
      <c r="M3380" s="15"/>
      <c r="N3380" s="15"/>
      <c r="O3380" s="15"/>
      <c r="Q3380" s="15"/>
    </row>
    <row r="3381" spans="2:17" x14ac:dyDescent="0.2">
      <c r="B3381" s="3"/>
      <c r="E3381" s="15" t="s">
        <v>2</v>
      </c>
      <c r="F3381" s="15" t="s">
        <v>3196</v>
      </c>
      <c r="K3381" s="15"/>
      <c r="M3381" s="15"/>
      <c r="N3381" s="15"/>
      <c r="O3381" s="15"/>
      <c r="Q3381" s="15"/>
    </row>
    <row r="3382" spans="2:17" x14ac:dyDescent="0.2">
      <c r="B3382" s="3"/>
      <c r="E3382" s="15" t="s">
        <v>2</v>
      </c>
      <c r="F3382" s="15" t="s">
        <v>3198</v>
      </c>
      <c r="K3382" s="15"/>
      <c r="M3382" s="15"/>
      <c r="N3382" s="15"/>
      <c r="O3382" s="15"/>
      <c r="Q3382" s="15"/>
    </row>
    <row r="3383" spans="2:17" x14ac:dyDescent="0.2">
      <c r="B3383" s="3"/>
      <c r="E3383" s="15" t="s">
        <v>12</v>
      </c>
      <c r="F3383" s="15" t="s">
        <v>3199</v>
      </c>
      <c r="K3383" s="15"/>
      <c r="M3383" s="15"/>
      <c r="N3383" s="15"/>
      <c r="O3383" s="15"/>
      <c r="Q3383" s="15"/>
    </row>
    <row r="3384" spans="2:17" x14ac:dyDescent="0.2">
      <c r="B3384" s="3"/>
      <c r="E3384" s="15"/>
      <c r="F3384" s="15"/>
      <c r="K3384" s="15"/>
      <c r="M3384" s="15"/>
      <c r="N3384" s="15"/>
      <c r="O3384" s="15"/>
      <c r="Q3384" s="15"/>
    </row>
    <row r="3385" spans="2:17" x14ac:dyDescent="0.2">
      <c r="B3385" s="3">
        <v>25</v>
      </c>
      <c r="E3385" s="15" t="s">
        <v>21</v>
      </c>
      <c r="F3385" s="15" t="s">
        <v>3200</v>
      </c>
      <c r="K3385" s="15"/>
      <c r="M3385" s="15"/>
      <c r="N3385" s="15"/>
      <c r="O3385" s="15"/>
      <c r="Q3385" s="15"/>
    </row>
    <row r="3386" spans="2:17" x14ac:dyDescent="0.2">
      <c r="B3386" s="3" t="s">
        <v>3203</v>
      </c>
      <c r="E3386" s="15" t="s">
        <v>2</v>
      </c>
      <c r="F3386" s="15" t="s">
        <v>3205</v>
      </c>
      <c r="K3386" s="15"/>
      <c r="M3386" s="15"/>
      <c r="N3386" s="15"/>
      <c r="O3386" s="15"/>
      <c r="Q3386" s="15"/>
    </row>
    <row r="3387" spans="2:17" x14ac:dyDescent="0.2">
      <c r="B3387" s="3"/>
      <c r="E3387" s="15" t="s">
        <v>2</v>
      </c>
      <c r="F3387" s="15" t="s">
        <v>2860</v>
      </c>
      <c r="K3387" s="15"/>
      <c r="M3387" s="15"/>
      <c r="N3387" s="15"/>
      <c r="O3387" s="15"/>
      <c r="Q3387" s="15"/>
    </row>
    <row r="3388" spans="2:17" x14ac:dyDescent="0.2">
      <c r="B3388" s="3"/>
      <c r="E3388" s="15" t="s">
        <v>12</v>
      </c>
      <c r="F3388" s="15" t="s">
        <v>3204</v>
      </c>
      <c r="K3388" s="15"/>
      <c r="M3388" s="15"/>
      <c r="N3388" s="15"/>
      <c r="O3388" s="15"/>
      <c r="Q3388" s="15"/>
    </row>
    <row r="3389" spans="2:17" x14ac:dyDescent="0.2">
      <c r="B3389" s="3"/>
      <c r="E3389" s="15"/>
      <c r="F3389" s="15"/>
      <c r="K3389" s="15"/>
      <c r="M3389" s="15"/>
      <c r="N3389" s="15"/>
      <c r="O3389" s="15"/>
      <c r="Q3389" s="15"/>
    </row>
    <row r="3390" spans="2:17" x14ac:dyDescent="0.2">
      <c r="B3390" s="3">
        <v>26</v>
      </c>
      <c r="E3390" s="15" t="s">
        <v>21</v>
      </c>
      <c r="F3390" s="15" t="s">
        <v>3206</v>
      </c>
      <c r="K3390" s="15"/>
      <c r="M3390" s="15"/>
      <c r="N3390" s="15"/>
      <c r="O3390" s="15"/>
      <c r="Q3390" s="15"/>
    </row>
    <row r="3391" spans="2:17" x14ac:dyDescent="0.2">
      <c r="B3391" s="3"/>
      <c r="E3391" s="15" t="s">
        <v>2</v>
      </c>
      <c r="F3391" s="15" t="s">
        <v>3207</v>
      </c>
      <c r="K3391" s="15"/>
      <c r="M3391" s="15"/>
      <c r="N3391" s="15"/>
      <c r="O3391" s="15"/>
      <c r="Q3391" s="15"/>
    </row>
    <row r="3392" spans="2:17" x14ac:dyDescent="0.2">
      <c r="B3392" s="3"/>
      <c r="E3392" s="15" t="s">
        <v>2</v>
      </c>
      <c r="F3392" s="15" t="s">
        <v>3208</v>
      </c>
      <c r="K3392" s="15"/>
      <c r="M3392" s="15"/>
      <c r="N3392" s="15"/>
      <c r="O3392" s="15"/>
      <c r="Q3392" s="15"/>
    </row>
    <row r="3393" spans="2:17" x14ac:dyDescent="0.2">
      <c r="B3393" s="3"/>
      <c r="E3393" s="15" t="s">
        <v>12</v>
      </c>
      <c r="F3393" s="15" t="s">
        <v>3209</v>
      </c>
      <c r="K3393" s="15"/>
      <c r="M3393" s="15"/>
      <c r="N3393" s="15"/>
      <c r="O3393" s="15"/>
      <c r="Q3393" s="15"/>
    </row>
    <row r="3394" spans="2:17" x14ac:dyDescent="0.2">
      <c r="B3394" s="3"/>
      <c r="E3394" s="15"/>
      <c r="F3394" s="15"/>
      <c r="K3394" s="15"/>
      <c r="M3394" s="15"/>
      <c r="N3394" s="15"/>
      <c r="O3394" s="15"/>
      <c r="Q3394" s="15"/>
    </row>
    <row r="3395" spans="2:17" x14ac:dyDescent="0.2">
      <c r="B3395" s="3">
        <v>27</v>
      </c>
      <c r="E3395" s="15" t="s">
        <v>21</v>
      </c>
      <c r="F3395" s="15" t="s">
        <v>3212</v>
      </c>
      <c r="K3395" s="15"/>
      <c r="M3395" s="15"/>
      <c r="N3395" s="15"/>
      <c r="O3395" s="15"/>
      <c r="Q3395" s="15"/>
    </row>
    <row r="3396" spans="2:17" x14ac:dyDescent="0.2">
      <c r="B3396" s="3"/>
      <c r="E3396" s="15" t="s">
        <v>2</v>
      </c>
      <c r="F3396" s="15" t="s">
        <v>3214</v>
      </c>
      <c r="K3396" s="15"/>
      <c r="M3396" s="15"/>
      <c r="N3396" s="15"/>
      <c r="O3396" s="15"/>
      <c r="Q3396" s="15"/>
    </row>
    <row r="3397" spans="2:17" x14ac:dyDescent="0.2">
      <c r="B3397" s="3"/>
      <c r="E3397" s="15" t="s">
        <v>2</v>
      </c>
      <c r="F3397" s="15" t="s">
        <v>3211</v>
      </c>
      <c r="K3397" s="15"/>
      <c r="M3397" s="15"/>
      <c r="N3397" s="15"/>
      <c r="O3397" s="15"/>
      <c r="Q3397" s="15"/>
    </row>
    <row r="3398" spans="2:17" x14ac:dyDescent="0.2">
      <c r="B3398" s="3"/>
      <c r="E3398" s="15" t="s">
        <v>12</v>
      </c>
      <c r="F3398" s="15" t="s">
        <v>3210</v>
      </c>
      <c r="K3398" s="15"/>
      <c r="M3398" s="15"/>
      <c r="N3398" s="15"/>
      <c r="O3398" s="15"/>
      <c r="Q3398" s="15"/>
    </row>
    <row r="3399" spans="2:17" x14ac:dyDescent="0.2">
      <c r="B3399" s="3"/>
      <c r="E3399" s="15"/>
      <c r="F3399" s="15"/>
      <c r="K3399" s="15"/>
      <c r="M3399" s="15"/>
      <c r="N3399" s="15"/>
      <c r="O3399" s="15"/>
      <c r="Q3399" s="15"/>
    </row>
    <row r="3400" spans="2:17" x14ac:dyDescent="0.2">
      <c r="B3400" s="3">
        <v>28</v>
      </c>
      <c r="E3400" s="15" t="s">
        <v>21</v>
      </c>
      <c r="F3400" s="15" t="s">
        <v>3216</v>
      </c>
      <c r="K3400" s="15"/>
      <c r="M3400" s="15"/>
      <c r="N3400" s="15"/>
      <c r="O3400" s="15"/>
      <c r="Q3400" s="15"/>
    </row>
    <row r="3401" spans="2:17" x14ac:dyDescent="0.2">
      <c r="B3401" s="3"/>
      <c r="E3401" s="15" t="s">
        <v>2</v>
      </c>
      <c r="F3401" s="15" t="s">
        <v>3215</v>
      </c>
      <c r="K3401" s="15"/>
      <c r="M3401" s="15" t="s">
        <v>3217</v>
      </c>
      <c r="N3401" s="15"/>
      <c r="O3401" s="15"/>
      <c r="Q3401" s="15"/>
    </row>
    <row r="3402" spans="2:17" x14ac:dyDescent="0.2">
      <c r="B3402" s="3"/>
      <c r="E3402" s="15" t="s">
        <v>2</v>
      </c>
      <c r="F3402" s="15" t="s">
        <v>2812</v>
      </c>
      <c r="K3402" s="15"/>
      <c r="M3402" s="15" t="s">
        <v>3217</v>
      </c>
      <c r="N3402" s="15"/>
      <c r="O3402" s="15"/>
      <c r="Q3402" s="15"/>
    </row>
    <row r="3403" spans="2:17" x14ac:dyDescent="0.2">
      <c r="B3403" s="3"/>
      <c r="E3403" s="15" t="s">
        <v>12</v>
      </c>
      <c r="F3403" s="15" t="s">
        <v>3220</v>
      </c>
      <c r="K3403" s="15"/>
      <c r="M3403" s="15"/>
      <c r="N3403" s="15"/>
      <c r="O3403" s="15"/>
      <c r="Q3403" s="15"/>
    </row>
    <row r="3404" spans="2:17" x14ac:dyDescent="0.2">
      <c r="B3404" s="3"/>
      <c r="E3404" s="15"/>
      <c r="F3404" s="15"/>
      <c r="K3404" s="15"/>
      <c r="M3404" s="15"/>
      <c r="N3404" s="15"/>
      <c r="O3404" s="15"/>
      <c r="Q3404" s="15"/>
    </row>
    <row r="3405" spans="2:17" x14ac:dyDescent="0.2">
      <c r="B3405" s="3">
        <v>29</v>
      </c>
      <c r="E3405" s="15" t="s">
        <v>21</v>
      </c>
      <c r="F3405" s="15" t="s">
        <v>3221</v>
      </c>
      <c r="K3405" s="15"/>
      <c r="M3405" s="15" t="s">
        <v>3219</v>
      </c>
      <c r="N3405" s="15"/>
      <c r="O3405" s="15"/>
      <c r="Q3405" s="15"/>
    </row>
    <row r="3406" spans="2:17" x14ac:dyDescent="0.2">
      <c r="B3406" s="3"/>
      <c r="E3406" s="15" t="s">
        <v>2</v>
      </c>
      <c r="F3406" s="15" t="s">
        <v>3224</v>
      </c>
      <c r="K3406" s="15"/>
      <c r="M3406" s="15" t="s">
        <v>3223</v>
      </c>
      <c r="N3406" s="15"/>
      <c r="O3406" s="15"/>
      <c r="Q3406" s="15"/>
    </row>
    <row r="3407" spans="2:17" x14ac:dyDescent="0.2">
      <c r="B3407" s="3"/>
      <c r="E3407" s="15" t="s">
        <v>2</v>
      </c>
      <c r="F3407" s="15" t="s">
        <v>2864</v>
      </c>
      <c r="K3407" s="15"/>
      <c r="M3407" s="15"/>
      <c r="N3407" s="15"/>
      <c r="O3407" s="15"/>
      <c r="Q3407" s="15"/>
    </row>
    <row r="3408" spans="2:17" x14ac:dyDescent="0.2">
      <c r="B3408" s="3"/>
      <c r="E3408" s="15" t="s">
        <v>12</v>
      </c>
      <c r="F3408" s="15" t="s">
        <v>3227</v>
      </c>
      <c r="K3408" s="15"/>
      <c r="M3408" s="15"/>
      <c r="N3408" s="15"/>
      <c r="O3408" s="15"/>
      <c r="Q3408" s="15"/>
    </row>
    <row r="3409" spans="2:17" x14ac:dyDescent="0.2">
      <c r="B3409" s="3"/>
      <c r="E3409" s="15"/>
      <c r="F3409" s="15"/>
      <c r="K3409" s="15"/>
      <c r="M3409" s="15"/>
      <c r="N3409" s="15"/>
      <c r="O3409" s="15"/>
      <c r="Q3409" s="15"/>
    </row>
    <row r="3410" spans="2:17" x14ac:dyDescent="0.2">
      <c r="B3410" s="3">
        <v>30</v>
      </c>
      <c r="E3410" s="15" t="s">
        <v>21</v>
      </c>
      <c r="F3410" s="15" t="s">
        <v>3228</v>
      </c>
      <c r="K3410" s="15"/>
      <c r="M3410" s="15" t="s">
        <v>3226</v>
      </c>
      <c r="N3410" s="15"/>
      <c r="O3410" s="15"/>
      <c r="Q3410" s="15"/>
    </row>
    <row r="3411" spans="2:17" x14ac:dyDescent="0.2">
      <c r="B3411" s="3"/>
      <c r="E3411" s="15" t="s">
        <v>2</v>
      </c>
      <c r="F3411" s="15" t="s">
        <v>3231</v>
      </c>
      <c r="K3411" s="15"/>
      <c r="M3411" s="15" t="s">
        <v>3225</v>
      </c>
      <c r="N3411" s="15"/>
      <c r="O3411" s="15"/>
      <c r="Q3411" s="15"/>
    </row>
    <row r="3412" spans="2:17" x14ac:dyDescent="0.2">
      <c r="B3412" s="3"/>
      <c r="E3412" s="15" t="s">
        <v>2</v>
      </c>
      <c r="F3412" s="15" t="s">
        <v>3232</v>
      </c>
      <c r="K3412" s="15"/>
      <c r="M3412" s="15"/>
      <c r="N3412" s="15"/>
      <c r="O3412" s="15"/>
      <c r="Q3412" s="15"/>
    </row>
    <row r="3413" spans="2:17" x14ac:dyDescent="0.2">
      <c r="B3413" s="3"/>
      <c r="E3413" s="15" t="s">
        <v>12</v>
      </c>
      <c r="F3413" s="15" t="s">
        <v>3230</v>
      </c>
      <c r="K3413" s="15"/>
      <c r="M3413" s="15"/>
      <c r="N3413" s="15"/>
      <c r="O3413" s="15"/>
      <c r="Q3413" s="15"/>
    </row>
    <row r="3414" spans="2:17" x14ac:dyDescent="0.2">
      <c r="B3414" s="3"/>
      <c r="E3414" s="15"/>
      <c r="F3414" s="15"/>
      <c r="K3414" s="15"/>
      <c r="M3414" s="15"/>
      <c r="N3414" s="15"/>
      <c r="O3414" s="15"/>
      <c r="Q3414" s="15"/>
    </row>
    <row r="3415" spans="2:17" x14ac:dyDescent="0.2">
      <c r="B3415" s="3"/>
      <c r="E3415" s="15" t="s">
        <v>21</v>
      </c>
      <c r="F3415" s="15" t="s">
        <v>3229</v>
      </c>
      <c r="K3415" s="15"/>
      <c r="M3415" s="15"/>
      <c r="N3415" s="15"/>
      <c r="O3415" s="15"/>
      <c r="Q3415" s="15"/>
    </row>
    <row r="3416" spans="2:17" x14ac:dyDescent="0.2">
      <c r="B3416" s="3">
        <v>31</v>
      </c>
      <c r="E3416" s="15" t="s">
        <v>21</v>
      </c>
      <c r="F3416" s="15" t="s">
        <v>3212</v>
      </c>
      <c r="K3416" s="15"/>
      <c r="M3416" s="15"/>
      <c r="N3416" s="15"/>
      <c r="O3416" s="15"/>
      <c r="Q3416" s="15"/>
    </row>
    <row r="3417" spans="2:17" x14ac:dyDescent="0.2">
      <c r="B3417" s="3"/>
      <c r="E3417" s="15" t="s">
        <v>2</v>
      </c>
      <c r="F3417" s="15" t="s">
        <v>3233</v>
      </c>
      <c r="K3417" s="15"/>
      <c r="M3417" s="15"/>
      <c r="N3417" s="15"/>
      <c r="O3417" s="15"/>
      <c r="Q3417" s="15"/>
    </row>
    <row r="3418" spans="2:17" x14ac:dyDescent="0.2">
      <c r="B3418" s="3"/>
      <c r="E3418" s="15" t="s">
        <v>2</v>
      </c>
      <c r="F3418" s="15" t="s">
        <v>3234</v>
      </c>
      <c r="K3418" s="15"/>
      <c r="M3418" s="15"/>
      <c r="N3418" s="15"/>
      <c r="O3418" s="15"/>
      <c r="Q3418" s="15"/>
    </row>
    <row r="3419" spans="2:17" x14ac:dyDescent="0.2">
      <c r="B3419" s="3"/>
      <c r="E3419" s="15" t="s">
        <v>12</v>
      </c>
      <c r="F3419" s="15" t="s">
        <v>3238</v>
      </c>
      <c r="K3419" s="15"/>
      <c r="M3419" s="15"/>
      <c r="N3419" s="15"/>
      <c r="O3419" s="15"/>
      <c r="Q3419" s="15"/>
    </row>
    <row r="3420" spans="2:17" x14ac:dyDescent="0.2">
      <c r="B3420" s="3"/>
      <c r="E3420" s="15"/>
      <c r="F3420" s="15"/>
      <c r="K3420" s="15"/>
      <c r="M3420" s="15"/>
      <c r="N3420" s="15"/>
      <c r="O3420" s="15"/>
      <c r="Q3420" s="15"/>
    </row>
    <row r="3421" spans="2:17" x14ac:dyDescent="0.2">
      <c r="B3421" s="3">
        <v>1</v>
      </c>
      <c r="E3421" s="15" t="s">
        <v>21</v>
      </c>
      <c r="F3421" s="15" t="s">
        <v>3229</v>
      </c>
      <c r="K3421" s="15"/>
      <c r="M3421" s="15"/>
      <c r="N3421" s="15"/>
      <c r="O3421" s="15"/>
      <c r="Q3421" s="15"/>
    </row>
    <row r="3422" spans="2:17" x14ac:dyDescent="0.2">
      <c r="B3422" s="3"/>
      <c r="E3422" s="15" t="s">
        <v>21</v>
      </c>
      <c r="F3422" s="15" t="s">
        <v>3236</v>
      </c>
      <c r="K3422" s="15"/>
      <c r="M3422" s="15"/>
      <c r="N3422" s="15"/>
      <c r="O3422" s="15"/>
      <c r="Q3422" s="15"/>
    </row>
    <row r="3423" spans="2:17" x14ac:dyDescent="0.2">
      <c r="B3423" s="3"/>
      <c r="E3423" s="15" t="s">
        <v>2</v>
      </c>
      <c r="F3423" s="15" t="s">
        <v>3197</v>
      </c>
      <c r="K3423" s="15"/>
      <c r="M3423" s="15"/>
      <c r="N3423" s="15"/>
      <c r="O3423" s="15"/>
      <c r="Q3423" s="15"/>
    </row>
    <row r="3424" spans="2:17" x14ac:dyDescent="0.2">
      <c r="B3424" s="3"/>
      <c r="E3424" s="15" t="s">
        <v>2</v>
      </c>
      <c r="F3424" s="15" t="s">
        <v>3237</v>
      </c>
      <c r="K3424" s="15"/>
      <c r="M3424" s="15"/>
      <c r="N3424" s="15"/>
      <c r="O3424" s="15"/>
      <c r="Q3424" s="15"/>
    </row>
    <row r="3425" spans="2:17" x14ac:dyDescent="0.2">
      <c r="B3425" s="3"/>
      <c r="E3425" s="15" t="s">
        <v>12</v>
      </c>
      <c r="F3425" s="15" t="s">
        <v>3240</v>
      </c>
      <c r="K3425" s="15"/>
      <c r="M3425" s="15"/>
      <c r="N3425" s="15"/>
      <c r="O3425" s="15"/>
      <c r="Q3425" s="15"/>
    </row>
    <row r="3426" spans="2:17" x14ac:dyDescent="0.2">
      <c r="B3426" s="3"/>
      <c r="E3426" s="15"/>
      <c r="F3426" s="15"/>
      <c r="K3426" s="15"/>
      <c r="M3426" s="15"/>
      <c r="N3426" s="15"/>
      <c r="O3426" s="15"/>
      <c r="Q3426" s="15"/>
    </row>
    <row r="3427" spans="2:17" x14ac:dyDescent="0.2">
      <c r="B3427" s="3">
        <v>2</v>
      </c>
      <c r="E3427" s="15" t="s">
        <v>21</v>
      </c>
      <c r="F3427" s="15" t="s">
        <v>3241</v>
      </c>
      <c r="K3427" s="15"/>
      <c r="M3427" s="15" t="s">
        <v>3239</v>
      </c>
      <c r="N3427" s="15"/>
      <c r="O3427" s="15"/>
      <c r="Q3427" s="15"/>
    </row>
    <row r="3428" spans="2:17" x14ac:dyDescent="0.2">
      <c r="B3428" s="3"/>
      <c r="E3428" s="15" t="s">
        <v>2</v>
      </c>
      <c r="F3428" s="15" t="s">
        <v>3242</v>
      </c>
      <c r="K3428" s="15"/>
      <c r="M3428" s="15"/>
      <c r="N3428" s="15"/>
      <c r="O3428" s="15"/>
      <c r="Q3428" s="15"/>
    </row>
    <row r="3429" spans="2:17" x14ac:dyDescent="0.2">
      <c r="B3429" s="3"/>
      <c r="E3429" s="15" t="s">
        <v>2</v>
      </c>
      <c r="F3429" s="15" t="s">
        <v>3244</v>
      </c>
      <c r="K3429" s="15"/>
      <c r="M3429" s="15"/>
      <c r="N3429" s="15"/>
      <c r="O3429" s="15"/>
      <c r="Q3429" s="15"/>
    </row>
    <row r="3430" spans="2:17" x14ac:dyDescent="0.2">
      <c r="B3430" s="3"/>
      <c r="E3430" s="15" t="s">
        <v>12</v>
      </c>
      <c r="F3430" s="15" t="s">
        <v>3245</v>
      </c>
      <c r="K3430" s="15"/>
      <c r="M3430" s="15" t="s">
        <v>3246</v>
      </c>
      <c r="N3430" s="15"/>
      <c r="O3430" s="15"/>
      <c r="Q3430" s="15"/>
    </row>
    <row r="3431" spans="2:17" x14ac:dyDescent="0.2">
      <c r="B3431" s="3"/>
      <c r="E3431" s="15"/>
      <c r="F3431" s="15"/>
      <c r="K3431" s="15"/>
      <c r="M3431" s="15"/>
      <c r="N3431" s="15"/>
      <c r="O3431" s="15"/>
      <c r="Q3431" s="15"/>
    </row>
    <row r="3432" spans="2:17" x14ac:dyDescent="0.2">
      <c r="B3432" s="3">
        <v>3</v>
      </c>
      <c r="E3432" s="15" t="s">
        <v>21</v>
      </c>
      <c r="F3432" s="15" t="s">
        <v>3247</v>
      </c>
      <c r="K3432" s="15"/>
      <c r="M3432" s="15"/>
      <c r="N3432" s="15"/>
      <c r="O3432" s="15"/>
      <c r="Q3432" s="15"/>
    </row>
    <row r="3433" spans="2:17" x14ac:dyDescent="0.2">
      <c r="B3433" s="3"/>
      <c r="E3433" s="15" t="s">
        <v>2</v>
      </c>
      <c r="F3433" s="15" t="s">
        <v>3248</v>
      </c>
      <c r="K3433" s="15"/>
      <c r="M3433" s="15"/>
      <c r="N3433" s="15"/>
      <c r="O3433" s="15"/>
      <c r="Q3433" s="15"/>
    </row>
    <row r="3434" spans="2:17" x14ac:dyDescent="0.2">
      <c r="B3434" s="3"/>
      <c r="E3434" s="15" t="s">
        <v>2</v>
      </c>
      <c r="F3434" s="15" t="s">
        <v>3251</v>
      </c>
      <c r="K3434" s="15"/>
      <c r="M3434" s="15"/>
      <c r="N3434" s="15"/>
      <c r="O3434" s="15"/>
      <c r="Q3434" s="15"/>
    </row>
    <row r="3435" spans="2:17" x14ac:dyDescent="0.2">
      <c r="B3435" s="3"/>
      <c r="E3435" s="15" t="s">
        <v>12</v>
      </c>
      <c r="F3435" s="15" t="s">
        <v>3252</v>
      </c>
      <c r="K3435" s="15"/>
      <c r="M3435" s="15"/>
      <c r="N3435" s="15"/>
      <c r="O3435" s="15"/>
      <c r="Q3435" s="15"/>
    </row>
    <row r="3436" spans="2:17" x14ac:dyDescent="0.2">
      <c r="B3436" s="3"/>
      <c r="E3436" s="15"/>
      <c r="F3436" s="15"/>
      <c r="K3436" s="15"/>
      <c r="M3436" s="15"/>
      <c r="N3436" s="15"/>
      <c r="O3436" s="15"/>
      <c r="Q3436" s="15"/>
    </row>
    <row r="3437" spans="2:17" x14ac:dyDescent="0.2">
      <c r="B3437" s="3">
        <v>4</v>
      </c>
      <c r="E3437" s="15" t="s">
        <v>21</v>
      </c>
      <c r="F3437" s="15" t="s">
        <v>3249</v>
      </c>
      <c r="K3437" s="15"/>
      <c r="M3437" s="15" t="s">
        <v>3250</v>
      </c>
      <c r="N3437" s="15"/>
      <c r="O3437" s="15"/>
      <c r="Q3437" s="15"/>
    </row>
    <row r="3438" spans="2:17" x14ac:dyDescent="0.2">
      <c r="B3438" s="3"/>
      <c r="E3438" s="15" t="s">
        <v>2</v>
      </c>
      <c r="F3438" s="15" t="s">
        <v>3256</v>
      </c>
      <c r="K3438" s="15"/>
      <c r="M3438" s="15"/>
      <c r="N3438" s="15"/>
      <c r="O3438" s="15"/>
      <c r="Q3438" s="15"/>
    </row>
    <row r="3439" spans="2:17" x14ac:dyDescent="0.2">
      <c r="B3439" s="3"/>
      <c r="E3439" s="15" t="s">
        <v>2</v>
      </c>
      <c r="F3439" s="15" t="s">
        <v>2860</v>
      </c>
      <c r="K3439" s="15"/>
      <c r="M3439" s="15"/>
      <c r="N3439" s="15"/>
      <c r="O3439" s="15"/>
      <c r="Q3439" s="15"/>
    </row>
    <row r="3440" spans="2:17" x14ac:dyDescent="0.2">
      <c r="B3440" s="3"/>
      <c r="E3440" s="15" t="s">
        <v>12</v>
      </c>
      <c r="F3440" s="15" t="s">
        <v>3255</v>
      </c>
      <c r="K3440" s="15"/>
      <c r="M3440" s="15"/>
      <c r="N3440" s="15"/>
      <c r="O3440" s="15"/>
      <c r="Q3440" s="15"/>
    </row>
    <row r="3441" spans="2:17" x14ac:dyDescent="0.2">
      <c r="B3441" s="3"/>
      <c r="E3441" s="15"/>
      <c r="F3441" s="15"/>
      <c r="K3441" s="15"/>
      <c r="M3441" s="15"/>
      <c r="N3441" s="15"/>
      <c r="O3441" s="15"/>
      <c r="Q3441" s="15"/>
    </row>
    <row r="3442" spans="2:17" x14ac:dyDescent="0.2">
      <c r="B3442" s="3">
        <v>5</v>
      </c>
      <c r="E3442" s="15" t="s">
        <v>21</v>
      </c>
      <c r="F3442" s="15" t="s">
        <v>3253</v>
      </c>
      <c r="K3442" s="15"/>
      <c r="M3442" s="15"/>
      <c r="N3442" s="15"/>
      <c r="O3442" s="15"/>
      <c r="Q3442" s="15"/>
    </row>
    <row r="3443" spans="2:17" x14ac:dyDescent="0.2">
      <c r="B3443" s="3"/>
      <c r="E3443" s="15" t="s">
        <v>2</v>
      </c>
      <c r="F3443" s="15" t="s">
        <v>3254</v>
      </c>
      <c r="K3443" s="15"/>
      <c r="M3443" s="15"/>
      <c r="N3443" s="15"/>
      <c r="O3443" s="15"/>
      <c r="Q3443" s="15"/>
    </row>
    <row r="3444" spans="2:17" x14ac:dyDescent="0.2">
      <c r="B3444" s="3"/>
      <c r="E3444" s="15" t="s">
        <v>2</v>
      </c>
      <c r="F3444" s="15" t="s">
        <v>3257</v>
      </c>
      <c r="K3444" s="15"/>
      <c r="M3444" s="15"/>
      <c r="N3444" s="15"/>
      <c r="O3444" s="15"/>
      <c r="Q3444" s="15"/>
    </row>
    <row r="3445" spans="2:17" x14ac:dyDescent="0.2">
      <c r="B3445" s="3"/>
      <c r="E3445" s="15" t="s">
        <v>12</v>
      </c>
      <c r="F3445" s="15" t="s">
        <v>3258</v>
      </c>
      <c r="K3445" s="15"/>
      <c r="M3445" s="15"/>
      <c r="N3445" s="15"/>
      <c r="O3445" s="15"/>
      <c r="Q3445" s="15"/>
    </row>
    <row r="3446" spans="2:17" x14ac:dyDescent="0.2">
      <c r="B3446" s="3"/>
      <c r="E3446" s="15"/>
      <c r="F3446" s="15"/>
      <c r="K3446" s="15"/>
      <c r="M3446" s="15"/>
      <c r="N3446" s="15"/>
      <c r="O3446" s="15" t="s">
        <v>3268</v>
      </c>
      <c r="Q3446" s="15"/>
    </row>
    <row r="3447" spans="2:17" x14ac:dyDescent="0.2">
      <c r="B3447" s="3">
        <v>6</v>
      </c>
      <c r="E3447" s="15" t="s">
        <v>21</v>
      </c>
      <c r="F3447" s="15" t="s">
        <v>3259</v>
      </c>
      <c r="K3447" s="15"/>
      <c r="M3447" s="15"/>
      <c r="N3447" s="15"/>
      <c r="O3447" s="15" t="s">
        <v>3269</v>
      </c>
      <c r="Q3447" s="15"/>
    </row>
    <row r="3448" spans="2:17" x14ac:dyDescent="0.2">
      <c r="B3448" s="3"/>
      <c r="E3448" s="15" t="s">
        <v>2</v>
      </c>
      <c r="F3448" s="15" t="s">
        <v>3260</v>
      </c>
      <c r="K3448" s="15"/>
      <c r="M3448" s="15"/>
      <c r="N3448" s="15"/>
      <c r="O3448" s="15" t="s">
        <v>3270</v>
      </c>
      <c r="Q3448" s="15"/>
    </row>
    <row r="3449" spans="2:17" x14ac:dyDescent="0.2">
      <c r="B3449" s="3"/>
      <c r="E3449" s="15" t="s">
        <v>2</v>
      </c>
      <c r="F3449" s="15" t="s">
        <v>3261</v>
      </c>
      <c r="K3449" s="15"/>
      <c r="M3449" s="15"/>
      <c r="N3449" s="15"/>
      <c r="O3449" s="15" t="s">
        <v>3271</v>
      </c>
      <c r="Q3449" s="15"/>
    </row>
    <row r="3450" spans="2:17" x14ac:dyDescent="0.2">
      <c r="B3450" s="3"/>
      <c r="E3450" s="15" t="s">
        <v>12</v>
      </c>
      <c r="F3450" s="15" t="s">
        <v>3262</v>
      </c>
      <c r="K3450" s="15"/>
      <c r="M3450" s="15"/>
      <c r="N3450" s="15"/>
      <c r="O3450" s="15"/>
      <c r="Q3450" s="15"/>
    </row>
    <row r="3451" spans="2:17" x14ac:dyDescent="0.2">
      <c r="B3451" s="3"/>
      <c r="E3451" s="15"/>
      <c r="F3451" s="15"/>
      <c r="K3451" s="15"/>
      <c r="M3451" s="15"/>
      <c r="N3451" s="15"/>
      <c r="O3451" s="15"/>
      <c r="Q3451" s="15"/>
    </row>
    <row r="3452" spans="2:17" x14ac:dyDescent="0.2">
      <c r="B3452" s="3">
        <v>7</v>
      </c>
      <c r="E3452" s="15" t="s">
        <v>21</v>
      </c>
      <c r="F3452" s="15" t="s">
        <v>3263</v>
      </c>
      <c r="K3452" s="15"/>
      <c r="M3452" s="15"/>
      <c r="N3452" s="15"/>
      <c r="O3452" s="15"/>
      <c r="Q3452" s="15"/>
    </row>
    <row r="3453" spans="2:17" x14ac:dyDescent="0.2">
      <c r="B3453" s="3"/>
      <c r="E3453" s="15" t="s">
        <v>2</v>
      </c>
      <c r="F3453" s="15" t="s">
        <v>3229</v>
      </c>
      <c r="K3453" s="15"/>
      <c r="M3453" s="15"/>
      <c r="N3453" s="15"/>
      <c r="O3453" s="15"/>
      <c r="Q3453" s="15"/>
    </row>
    <row r="3454" spans="2:17" x14ac:dyDescent="0.2">
      <c r="B3454" s="3"/>
      <c r="E3454" s="15" t="s">
        <v>2</v>
      </c>
      <c r="F3454" s="15" t="s">
        <v>3275</v>
      </c>
      <c r="K3454" s="15"/>
      <c r="M3454" s="15"/>
      <c r="N3454" s="15"/>
      <c r="O3454" s="15"/>
      <c r="Q3454" s="15"/>
    </row>
    <row r="3455" spans="2:17" x14ac:dyDescent="0.2">
      <c r="B3455" s="3"/>
      <c r="E3455" s="15" t="s">
        <v>12</v>
      </c>
      <c r="F3455" s="15" t="s">
        <v>3276</v>
      </c>
      <c r="K3455" s="15"/>
      <c r="M3455" s="15"/>
      <c r="N3455" s="15"/>
      <c r="O3455" s="15"/>
      <c r="Q3455" s="15"/>
    </row>
    <row r="3456" spans="2:17" x14ac:dyDescent="0.2">
      <c r="B3456" s="3"/>
      <c r="E3456" s="15"/>
      <c r="F3456" s="15"/>
      <c r="K3456" s="15"/>
      <c r="M3456" s="15"/>
      <c r="N3456" s="15"/>
      <c r="O3456" s="15"/>
      <c r="Q3456" s="15"/>
    </row>
    <row r="3457" spans="2:17" x14ac:dyDescent="0.2">
      <c r="B3457" s="3">
        <v>8</v>
      </c>
      <c r="E3457" s="15" t="s">
        <v>21</v>
      </c>
      <c r="F3457" s="15" t="s">
        <v>3274</v>
      </c>
      <c r="K3457" s="15"/>
      <c r="M3457" s="15"/>
      <c r="N3457" s="15"/>
      <c r="O3457" s="15"/>
      <c r="Q3457" s="15"/>
    </row>
    <row r="3458" spans="2:17" x14ac:dyDescent="0.2">
      <c r="B3458" s="3"/>
      <c r="E3458" s="15" t="s">
        <v>2</v>
      </c>
      <c r="F3458" s="15" t="s">
        <v>3273</v>
      </c>
      <c r="K3458" s="15"/>
      <c r="M3458" s="15"/>
      <c r="N3458" s="15"/>
      <c r="O3458" s="15"/>
      <c r="Q3458" s="15"/>
    </row>
    <row r="3459" spans="2:17" x14ac:dyDescent="0.2">
      <c r="B3459" s="3"/>
      <c r="E3459" s="15" t="s">
        <v>2</v>
      </c>
      <c r="F3459" s="15" t="s">
        <v>3278</v>
      </c>
      <c r="K3459" s="15"/>
      <c r="M3459" s="15"/>
      <c r="N3459" s="15"/>
      <c r="O3459" s="15"/>
      <c r="Q3459" s="15"/>
    </row>
    <row r="3460" spans="2:17" x14ac:dyDescent="0.2">
      <c r="B3460" s="3"/>
      <c r="E3460" s="15" t="s">
        <v>12</v>
      </c>
      <c r="F3460" s="15" t="s">
        <v>3279</v>
      </c>
      <c r="K3460" s="15"/>
      <c r="M3460" s="15"/>
      <c r="N3460" s="15"/>
      <c r="O3460" s="15"/>
      <c r="Q3460" s="15"/>
    </row>
    <row r="3461" spans="2:17" x14ac:dyDescent="0.2">
      <c r="B3461" s="3"/>
      <c r="E3461" s="15"/>
      <c r="F3461" s="15"/>
      <c r="K3461" s="15"/>
      <c r="M3461" s="15"/>
      <c r="N3461" s="15"/>
      <c r="O3461" s="15"/>
      <c r="Q3461" s="15"/>
    </row>
    <row r="3462" spans="2:17" x14ac:dyDescent="0.2">
      <c r="B3462" s="3">
        <v>9</v>
      </c>
      <c r="E3462" s="15" t="s">
        <v>21</v>
      </c>
      <c r="F3462" s="15" t="s">
        <v>3309</v>
      </c>
      <c r="K3462" s="15"/>
      <c r="M3462" s="15"/>
      <c r="N3462" s="15"/>
      <c r="O3462" s="15"/>
      <c r="Q3462" s="15"/>
    </row>
    <row r="3463" spans="2:17" x14ac:dyDescent="0.2">
      <c r="B3463" s="3"/>
      <c r="E3463" s="15" t="s">
        <v>2</v>
      </c>
      <c r="F3463" s="15" t="s">
        <v>3310</v>
      </c>
      <c r="K3463" s="15"/>
      <c r="M3463" s="15"/>
      <c r="N3463" s="15"/>
      <c r="O3463" s="15"/>
      <c r="Q3463" s="15"/>
    </row>
    <row r="3464" spans="2:17" x14ac:dyDescent="0.2">
      <c r="B3464" s="3"/>
      <c r="E3464" s="15" t="s">
        <v>2</v>
      </c>
      <c r="F3464" s="15" t="s">
        <v>2065</v>
      </c>
      <c r="K3464" s="15"/>
      <c r="M3464" s="15"/>
      <c r="N3464" s="15"/>
      <c r="O3464" s="15"/>
      <c r="Q3464" s="15"/>
    </row>
    <row r="3465" spans="2:17" x14ac:dyDescent="0.2">
      <c r="B3465" s="3"/>
      <c r="E3465" s="15" t="s">
        <v>12</v>
      </c>
      <c r="F3465" s="15" t="s">
        <v>1759</v>
      </c>
      <c r="K3465" s="15"/>
      <c r="M3465" s="15"/>
      <c r="N3465" s="15"/>
      <c r="O3465" s="15"/>
      <c r="Q3465" s="15"/>
    </row>
    <row r="3466" spans="2:17" x14ac:dyDescent="0.2">
      <c r="B3466" s="3"/>
      <c r="E3466" s="15"/>
      <c r="F3466" s="15"/>
      <c r="K3466" s="15"/>
      <c r="M3466" s="15"/>
      <c r="N3466" s="15"/>
      <c r="O3466" s="15"/>
      <c r="Q3466" s="15"/>
    </row>
    <row r="3467" spans="2:17" x14ac:dyDescent="0.2">
      <c r="B3467" s="3">
        <v>10</v>
      </c>
      <c r="E3467" s="15" t="s">
        <v>21</v>
      </c>
      <c r="F3467" s="15" t="s">
        <v>3353</v>
      </c>
      <c r="K3467" s="15"/>
      <c r="M3467" s="15"/>
      <c r="N3467" s="15"/>
      <c r="O3467" s="15"/>
      <c r="Q3467" s="15"/>
    </row>
    <row r="3468" spans="2:17" x14ac:dyDescent="0.2">
      <c r="B3468" s="3"/>
      <c r="E3468" s="15" t="s">
        <v>2</v>
      </c>
      <c r="F3468" s="15" t="s">
        <v>3354</v>
      </c>
      <c r="K3468" s="15"/>
      <c r="M3468" s="15"/>
      <c r="N3468" s="15"/>
      <c r="O3468" s="15"/>
      <c r="Q3468" s="15"/>
    </row>
    <row r="3469" spans="2:17" x14ac:dyDescent="0.2">
      <c r="B3469" s="3"/>
      <c r="E3469" s="15" t="s">
        <v>2</v>
      </c>
      <c r="F3469" s="15" t="s">
        <v>3355</v>
      </c>
      <c r="K3469" s="15"/>
      <c r="M3469" s="15"/>
      <c r="N3469" s="15"/>
      <c r="O3469" s="15"/>
      <c r="Q3469" s="15"/>
    </row>
    <row r="3470" spans="2:17" x14ac:dyDescent="0.2">
      <c r="B3470" s="3"/>
      <c r="E3470" s="15" t="s">
        <v>12</v>
      </c>
      <c r="F3470" s="15" t="s">
        <v>3366</v>
      </c>
      <c r="K3470" s="15"/>
      <c r="M3470" s="15"/>
      <c r="N3470" s="15"/>
      <c r="O3470" s="15"/>
      <c r="Q3470" s="15"/>
    </row>
    <row r="3471" spans="2:17" x14ac:dyDescent="0.2">
      <c r="B3471" s="3"/>
      <c r="E3471" s="15"/>
      <c r="F3471" s="15"/>
      <c r="K3471" s="15"/>
      <c r="M3471" s="15"/>
      <c r="N3471" s="15"/>
      <c r="O3471" s="15"/>
      <c r="Q3471" s="15"/>
    </row>
    <row r="3472" spans="2:17" x14ac:dyDescent="0.2">
      <c r="B3472" s="3">
        <v>11</v>
      </c>
      <c r="E3472" s="15" t="s">
        <v>21</v>
      </c>
      <c r="F3472" s="15" t="s">
        <v>3367</v>
      </c>
      <c r="K3472" s="15"/>
      <c r="M3472" s="15"/>
      <c r="N3472" s="15"/>
      <c r="O3472" s="15"/>
      <c r="Q3472" s="15"/>
    </row>
    <row r="3473" spans="2:17" x14ac:dyDescent="0.2">
      <c r="B3473" s="3"/>
      <c r="E3473" s="15" t="s">
        <v>2</v>
      </c>
      <c r="F3473" s="15" t="s">
        <v>2707</v>
      </c>
      <c r="K3473" s="15"/>
      <c r="M3473" s="15"/>
      <c r="N3473" s="15"/>
      <c r="O3473" s="15"/>
      <c r="Q3473" s="15"/>
    </row>
    <row r="3474" spans="2:17" x14ac:dyDescent="0.2">
      <c r="B3474" s="3"/>
      <c r="E3474" s="15" t="s">
        <v>2</v>
      </c>
      <c r="F3474" s="15" t="s">
        <v>3368</v>
      </c>
      <c r="K3474" s="15"/>
      <c r="M3474" s="15"/>
      <c r="N3474" s="15"/>
      <c r="O3474" s="15"/>
      <c r="Q3474" s="15"/>
    </row>
    <row r="3475" spans="2:17" x14ac:dyDescent="0.2">
      <c r="B3475" s="3"/>
      <c r="E3475" s="15" t="s">
        <v>12</v>
      </c>
      <c r="F3475" s="15" t="s">
        <v>3369</v>
      </c>
      <c r="K3475" s="15"/>
      <c r="M3475" s="15"/>
      <c r="N3475" s="15"/>
      <c r="O3475" s="15"/>
      <c r="Q3475" s="15"/>
    </row>
    <row r="3476" spans="2:17" x14ac:dyDescent="0.2">
      <c r="B3476" s="3"/>
      <c r="E3476" s="15"/>
      <c r="F3476" s="15"/>
      <c r="K3476" s="15"/>
      <c r="M3476" s="15"/>
      <c r="N3476" s="15"/>
      <c r="O3476" s="15"/>
      <c r="Q3476" s="15"/>
    </row>
    <row r="3477" spans="2:17" x14ac:dyDescent="0.2">
      <c r="B3477" s="3">
        <v>12</v>
      </c>
      <c r="E3477" s="15" t="s">
        <v>21</v>
      </c>
      <c r="F3477" s="15" t="s">
        <v>3371</v>
      </c>
      <c r="K3477" s="15"/>
      <c r="L3477" t="s">
        <v>3370</v>
      </c>
      <c r="M3477" s="15"/>
      <c r="N3477" s="15"/>
      <c r="O3477" s="15"/>
      <c r="Q3477" s="15"/>
    </row>
    <row r="3478" spans="2:17" x14ac:dyDescent="0.2">
      <c r="B3478" s="3"/>
      <c r="E3478" s="15" t="s">
        <v>2</v>
      </c>
      <c r="F3478" s="15" t="s">
        <v>3372</v>
      </c>
      <c r="K3478" s="15"/>
      <c r="M3478" s="15"/>
      <c r="N3478" s="15"/>
      <c r="O3478" s="15"/>
      <c r="Q3478" s="15"/>
    </row>
    <row r="3479" spans="2:17" x14ac:dyDescent="0.2">
      <c r="B3479" s="3"/>
      <c r="E3479" s="15" t="s">
        <v>2</v>
      </c>
      <c r="F3479" s="15" t="s">
        <v>3374</v>
      </c>
      <c r="K3479" s="15"/>
      <c r="M3479" s="15"/>
      <c r="N3479" s="15"/>
      <c r="O3479" s="15"/>
      <c r="Q3479" s="15"/>
    </row>
    <row r="3480" spans="2:17" x14ac:dyDescent="0.2">
      <c r="B3480" s="3"/>
      <c r="E3480" s="15" t="s">
        <v>12</v>
      </c>
      <c r="F3480" s="15" t="s">
        <v>3375</v>
      </c>
      <c r="K3480" s="15"/>
      <c r="M3480" s="15"/>
      <c r="N3480" s="15"/>
      <c r="O3480" s="15"/>
      <c r="Q3480" s="15"/>
    </row>
    <row r="3481" spans="2:17" x14ac:dyDescent="0.2">
      <c r="B3481" s="3"/>
      <c r="E3481" s="15"/>
      <c r="F3481" s="15"/>
      <c r="K3481" s="15"/>
      <c r="M3481" s="15"/>
      <c r="N3481" s="15"/>
      <c r="O3481" s="15"/>
      <c r="Q3481" s="15"/>
    </row>
    <row r="3482" spans="2:17" x14ac:dyDescent="0.2">
      <c r="B3482" s="3">
        <v>13</v>
      </c>
      <c r="E3482" s="15" t="s">
        <v>21</v>
      </c>
      <c r="F3482" s="15" t="s">
        <v>3376</v>
      </c>
      <c r="K3482" s="15"/>
      <c r="M3482" s="15"/>
      <c r="N3482" s="15"/>
      <c r="O3482" s="15"/>
      <c r="Q3482" s="15"/>
    </row>
    <row r="3483" spans="2:17" x14ac:dyDescent="0.2">
      <c r="B3483" s="3"/>
      <c r="E3483" s="15" t="s">
        <v>2</v>
      </c>
      <c r="F3483" s="15" t="s">
        <v>3377</v>
      </c>
      <c r="K3483" s="15"/>
      <c r="M3483" s="15"/>
      <c r="N3483" s="15"/>
      <c r="O3483" s="15"/>
      <c r="Q3483" s="15"/>
    </row>
    <row r="3484" spans="2:17" x14ac:dyDescent="0.2">
      <c r="B3484" s="3"/>
      <c r="E3484" s="15" t="s">
        <v>2</v>
      </c>
      <c r="F3484" s="15" t="s">
        <v>3378</v>
      </c>
      <c r="K3484" s="15"/>
      <c r="M3484" s="15"/>
      <c r="N3484" s="15"/>
      <c r="O3484" s="15"/>
      <c r="Q3484" s="15"/>
    </row>
    <row r="3485" spans="2:17" x14ac:dyDescent="0.2">
      <c r="B3485" s="3"/>
      <c r="E3485" s="15" t="s">
        <v>12</v>
      </c>
      <c r="F3485" s="15" t="s">
        <v>3379</v>
      </c>
      <c r="K3485" s="15"/>
      <c r="M3485" s="15"/>
      <c r="N3485" s="15"/>
      <c r="O3485" s="15"/>
      <c r="Q3485" s="15"/>
    </row>
    <row r="3486" spans="2:17" x14ac:dyDescent="0.2">
      <c r="B3486" s="3"/>
      <c r="E3486" s="15"/>
      <c r="F3486" s="15"/>
      <c r="K3486" s="15"/>
      <c r="M3486" s="15"/>
      <c r="N3486" s="15"/>
      <c r="O3486" s="15"/>
      <c r="Q3486" s="15"/>
    </row>
    <row r="3487" spans="2:17" x14ac:dyDescent="0.2">
      <c r="B3487" s="3"/>
      <c r="E3487" s="15" t="s">
        <v>21</v>
      </c>
      <c r="F3487" s="15" t="s">
        <v>3381</v>
      </c>
      <c r="K3487" s="15"/>
      <c r="M3487" s="15"/>
      <c r="N3487" s="15"/>
      <c r="O3487" s="15"/>
      <c r="Q3487" s="15"/>
    </row>
    <row r="3488" spans="2:17" x14ac:dyDescent="0.2">
      <c r="B3488" s="3">
        <v>14</v>
      </c>
      <c r="E3488" s="15" t="s">
        <v>21</v>
      </c>
      <c r="F3488" s="15" t="s">
        <v>3382</v>
      </c>
      <c r="K3488" s="15"/>
      <c r="M3488" s="15"/>
      <c r="N3488" s="15" t="s">
        <v>3383</v>
      </c>
      <c r="O3488" s="15"/>
      <c r="Q3488" s="15"/>
    </row>
    <row r="3489" spans="2:17" x14ac:dyDescent="0.2">
      <c r="B3489" s="3"/>
      <c r="E3489" s="15" t="s">
        <v>2</v>
      </c>
      <c r="F3489" s="15" t="s">
        <v>3387</v>
      </c>
      <c r="K3489" s="15"/>
      <c r="M3489" s="15"/>
      <c r="N3489" s="15" t="s">
        <v>3384</v>
      </c>
      <c r="O3489" s="15"/>
      <c r="Q3489" s="15"/>
    </row>
    <row r="3490" spans="2:17" x14ac:dyDescent="0.2">
      <c r="B3490" s="3"/>
      <c r="E3490" s="15" t="s">
        <v>2</v>
      </c>
      <c r="F3490" s="15" t="s">
        <v>3389</v>
      </c>
      <c r="K3490" s="15"/>
      <c r="M3490" s="15"/>
      <c r="N3490" s="15" t="s">
        <v>3385</v>
      </c>
      <c r="O3490" s="15"/>
      <c r="Q3490" s="15"/>
    </row>
    <row r="3491" spans="2:17" x14ac:dyDescent="0.2">
      <c r="B3491" s="3"/>
      <c r="E3491" s="15" t="s">
        <v>12</v>
      </c>
      <c r="F3491" s="15" t="s">
        <v>3388</v>
      </c>
      <c r="K3491" s="15"/>
      <c r="M3491" s="15"/>
      <c r="N3491" s="15"/>
      <c r="O3491" s="15"/>
      <c r="Q3491" s="15"/>
    </row>
    <row r="3492" spans="2:17" x14ac:dyDescent="0.2">
      <c r="B3492" s="3"/>
      <c r="E3492" s="15"/>
      <c r="F3492" s="15"/>
      <c r="K3492" s="15"/>
      <c r="M3492" s="15"/>
      <c r="N3492" s="15"/>
      <c r="O3492" s="15"/>
      <c r="Q3492" s="15"/>
    </row>
    <row r="3493" spans="2:17" x14ac:dyDescent="0.2">
      <c r="B3493" s="3">
        <v>15</v>
      </c>
      <c r="E3493" s="15" t="s">
        <v>21</v>
      </c>
      <c r="F3493" s="15" t="s">
        <v>3390</v>
      </c>
      <c r="K3493" s="15"/>
      <c r="M3493" s="15"/>
      <c r="N3493" s="15"/>
      <c r="O3493" s="15"/>
      <c r="Q3493" s="15"/>
    </row>
    <row r="3494" spans="2:17" x14ac:dyDescent="0.2">
      <c r="B3494" s="3"/>
      <c r="E3494" s="15" t="s">
        <v>2</v>
      </c>
      <c r="F3494" s="15" t="s">
        <v>3392</v>
      </c>
      <c r="K3494" s="15"/>
      <c r="M3494" s="15"/>
      <c r="N3494" s="15"/>
      <c r="O3494" s="15"/>
      <c r="Q3494" s="15"/>
    </row>
    <row r="3495" spans="2:17" x14ac:dyDescent="0.2">
      <c r="B3495" s="3"/>
      <c r="E3495" s="15" t="s">
        <v>2</v>
      </c>
      <c r="F3495" s="15" t="s">
        <v>2860</v>
      </c>
      <c r="K3495" s="15"/>
      <c r="M3495" s="15"/>
      <c r="N3495" s="15"/>
      <c r="O3495" s="15"/>
      <c r="Q3495" s="15"/>
    </row>
    <row r="3496" spans="2:17" x14ac:dyDescent="0.2">
      <c r="B3496" s="3"/>
      <c r="E3496" s="15" t="s">
        <v>12</v>
      </c>
      <c r="F3496" s="15" t="s">
        <v>3394</v>
      </c>
      <c r="K3496" s="15"/>
      <c r="M3496" s="15"/>
      <c r="N3496" s="15"/>
      <c r="O3496" s="15"/>
      <c r="Q3496" s="15"/>
    </row>
    <row r="3497" spans="2:17" x14ac:dyDescent="0.2">
      <c r="B3497" s="3"/>
      <c r="E3497" s="15"/>
      <c r="F3497" s="15"/>
      <c r="K3497" s="15"/>
      <c r="M3497" s="15"/>
      <c r="N3497" s="15"/>
      <c r="O3497" s="15"/>
      <c r="Q3497" s="15"/>
    </row>
    <row r="3498" spans="2:17" x14ac:dyDescent="0.2">
      <c r="B3498" s="5">
        <v>16</v>
      </c>
      <c r="E3498" s="15" t="s">
        <v>21</v>
      </c>
      <c r="F3498" s="15" t="s">
        <v>3395</v>
      </c>
      <c r="K3498" s="15"/>
      <c r="M3498" s="15"/>
      <c r="N3498" s="15"/>
      <c r="O3498" s="15"/>
      <c r="Q3498" s="15"/>
    </row>
    <row r="3499" spans="2:17" x14ac:dyDescent="0.2">
      <c r="B3499" s="3"/>
      <c r="E3499" s="15" t="s">
        <v>2</v>
      </c>
      <c r="F3499" s="15" t="s">
        <v>3396</v>
      </c>
      <c r="K3499" s="15"/>
      <c r="M3499" s="15"/>
      <c r="N3499" s="15"/>
      <c r="O3499" s="15"/>
      <c r="Q3499" s="15"/>
    </row>
    <row r="3500" spans="2:17" x14ac:dyDescent="0.2">
      <c r="B3500" s="3"/>
      <c r="E3500" s="15" t="s">
        <v>2</v>
      </c>
      <c r="F3500" s="15" t="s">
        <v>1419</v>
      </c>
      <c r="K3500" s="15"/>
      <c r="M3500" s="15"/>
      <c r="N3500" s="15"/>
      <c r="O3500" s="15"/>
      <c r="Q3500" s="15"/>
    </row>
    <row r="3501" spans="2:17" x14ac:dyDescent="0.2">
      <c r="B3501" s="3"/>
      <c r="E3501" s="15" t="s">
        <v>12</v>
      </c>
      <c r="F3501" s="15" t="s">
        <v>3397</v>
      </c>
      <c r="K3501" s="15"/>
      <c r="M3501" s="15"/>
      <c r="N3501" s="15"/>
      <c r="O3501" s="15"/>
      <c r="Q3501" s="15"/>
    </row>
    <row r="3502" spans="2:17" x14ac:dyDescent="0.2">
      <c r="B3502" s="3"/>
      <c r="E3502" s="15"/>
      <c r="F3502" s="15"/>
      <c r="K3502" s="15"/>
      <c r="M3502" s="15"/>
      <c r="N3502" s="15"/>
      <c r="O3502" s="15"/>
      <c r="Q3502" s="15"/>
    </row>
    <row r="3503" spans="2:17" x14ac:dyDescent="0.2">
      <c r="B3503" s="3">
        <v>17</v>
      </c>
      <c r="E3503" s="15" t="s">
        <v>21</v>
      </c>
      <c r="F3503" s="15" t="s">
        <v>3398</v>
      </c>
      <c r="K3503" s="15"/>
      <c r="M3503" s="15"/>
      <c r="N3503" s="15" t="s">
        <v>3399</v>
      </c>
      <c r="O3503" s="15"/>
      <c r="Q3503" s="15"/>
    </row>
    <row r="3504" spans="2:17" x14ac:dyDescent="0.2">
      <c r="B3504" s="3"/>
      <c r="E3504" s="15" t="s">
        <v>2</v>
      </c>
      <c r="F3504" s="15" t="s">
        <v>3402</v>
      </c>
      <c r="K3504" s="15"/>
      <c r="M3504" s="15"/>
      <c r="N3504" s="15" t="s">
        <v>3400</v>
      </c>
      <c r="O3504" s="15"/>
      <c r="Q3504" s="15"/>
    </row>
    <row r="3505" spans="2:18" x14ac:dyDescent="0.2">
      <c r="B3505" s="3"/>
      <c r="E3505" s="15" t="s">
        <v>2</v>
      </c>
      <c r="F3505" s="15" t="s">
        <v>3222</v>
      </c>
      <c r="K3505" s="15"/>
      <c r="M3505" s="15"/>
      <c r="N3505" s="15"/>
      <c r="O3505" s="15"/>
      <c r="Q3505" s="15"/>
    </row>
    <row r="3506" spans="2:18" x14ac:dyDescent="0.2">
      <c r="B3506" s="3"/>
      <c r="E3506" s="15" t="s">
        <v>12</v>
      </c>
      <c r="F3506" s="15" t="s">
        <v>3401</v>
      </c>
      <c r="K3506" s="15"/>
      <c r="M3506" s="15"/>
      <c r="N3506" s="15"/>
      <c r="O3506" s="15"/>
      <c r="Q3506" s="15"/>
    </row>
    <row r="3507" spans="2:18" x14ac:dyDescent="0.2">
      <c r="B3507" s="3"/>
      <c r="E3507" s="15"/>
      <c r="F3507" s="15"/>
      <c r="K3507" s="15"/>
      <c r="M3507" s="15"/>
      <c r="N3507" s="15"/>
      <c r="O3507" s="15"/>
      <c r="Q3507" s="15"/>
    </row>
    <row r="3508" spans="2:18" x14ac:dyDescent="0.2">
      <c r="B3508" s="3">
        <v>18</v>
      </c>
      <c r="E3508" s="15" t="s">
        <v>21</v>
      </c>
      <c r="F3508" s="15" t="s">
        <v>3403</v>
      </c>
      <c r="K3508" s="15"/>
      <c r="M3508" s="15"/>
      <c r="N3508" s="15" t="s">
        <v>3399</v>
      </c>
      <c r="O3508" s="15"/>
      <c r="Q3508" s="15"/>
    </row>
    <row r="3509" spans="2:18" x14ac:dyDescent="0.2">
      <c r="B3509" s="3"/>
      <c r="E3509" s="15" t="s">
        <v>2</v>
      </c>
      <c r="F3509" s="15" t="s">
        <v>3406</v>
      </c>
      <c r="K3509" s="15"/>
      <c r="M3509" s="15"/>
      <c r="N3509" s="15"/>
      <c r="O3509" s="15"/>
      <c r="Q3509" s="15"/>
    </row>
    <row r="3510" spans="2:18" x14ac:dyDescent="0.2">
      <c r="B3510" s="3"/>
      <c r="E3510" s="15" t="s">
        <v>2</v>
      </c>
      <c r="F3510" s="15" t="s">
        <v>3407</v>
      </c>
      <c r="K3510" s="15"/>
      <c r="M3510" s="15"/>
      <c r="N3510" s="15"/>
      <c r="O3510" s="15"/>
      <c r="Q3510" s="15"/>
    </row>
    <row r="3511" spans="2:18" x14ac:dyDescent="0.2">
      <c r="B3511" s="3"/>
      <c r="E3511" s="15" t="s">
        <v>12</v>
      </c>
      <c r="F3511" s="15" t="s">
        <v>3405</v>
      </c>
      <c r="K3511" s="15"/>
      <c r="M3511" s="15"/>
      <c r="N3511" s="15"/>
      <c r="O3511" s="15"/>
      <c r="Q3511" s="15"/>
      <c r="R3511" t="s">
        <v>3419</v>
      </c>
    </row>
    <row r="3512" spans="2:18" x14ac:dyDescent="0.2">
      <c r="B3512" s="3"/>
      <c r="E3512" s="15"/>
      <c r="F3512" s="15"/>
      <c r="K3512" s="15"/>
      <c r="M3512" s="15"/>
      <c r="N3512" s="15"/>
      <c r="O3512" s="15"/>
      <c r="Q3512" s="15"/>
    </row>
    <row r="3513" spans="2:18" x14ac:dyDescent="0.2">
      <c r="B3513" s="3">
        <v>19</v>
      </c>
      <c r="E3513" s="15" t="s">
        <v>21</v>
      </c>
      <c r="F3513" s="15" t="s">
        <v>3404</v>
      </c>
      <c r="K3513" s="15"/>
      <c r="M3513" s="15"/>
      <c r="N3513" s="15" t="s">
        <v>3399</v>
      </c>
      <c r="O3513" s="15"/>
      <c r="Q3513" s="15"/>
    </row>
    <row r="3514" spans="2:18" x14ac:dyDescent="0.2">
      <c r="B3514" s="3"/>
      <c r="E3514" s="15" t="s">
        <v>2</v>
      </c>
      <c r="F3514" s="15" t="s">
        <v>3408</v>
      </c>
      <c r="K3514" s="15"/>
      <c r="M3514" s="15"/>
      <c r="N3514" s="15"/>
      <c r="O3514" s="15"/>
      <c r="Q3514" s="15"/>
    </row>
    <row r="3515" spans="2:18" x14ac:dyDescent="0.2">
      <c r="B3515" s="3"/>
      <c r="E3515" s="15" t="s">
        <v>2</v>
      </c>
      <c r="F3515" s="15" t="s">
        <v>3409</v>
      </c>
      <c r="K3515" s="15"/>
      <c r="M3515" s="15"/>
      <c r="N3515" s="15"/>
      <c r="O3515" s="15"/>
      <c r="Q3515" s="15"/>
    </row>
    <row r="3516" spans="2:18" x14ac:dyDescent="0.2">
      <c r="B3516" s="3"/>
      <c r="E3516" s="15" t="s">
        <v>12</v>
      </c>
      <c r="F3516" s="15" t="s">
        <v>3416</v>
      </c>
      <c r="K3516" s="15"/>
      <c r="M3516" s="15"/>
      <c r="N3516" s="15"/>
      <c r="O3516" s="15"/>
      <c r="Q3516" s="15"/>
    </row>
    <row r="3517" spans="2:18" x14ac:dyDescent="0.2">
      <c r="B3517" s="3"/>
      <c r="E3517" s="15"/>
      <c r="F3517" s="15"/>
      <c r="K3517" s="15"/>
      <c r="M3517" s="15"/>
      <c r="N3517" s="15"/>
      <c r="O3517" s="15"/>
      <c r="Q3517" s="15"/>
    </row>
    <row r="3518" spans="2:18" x14ac:dyDescent="0.2">
      <c r="B3518" s="3">
        <v>20</v>
      </c>
      <c r="E3518" s="15" t="s">
        <v>21</v>
      </c>
      <c r="F3518" s="15" t="s">
        <v>3411</v>
      </c>
      <c r="K3518" s="15"/>
      <c r="M3518" s="15"/>
      <c r="N3518" s="15" t="s">
        <v>3399</v>
      </c>
      <c r="O3518" s="15"/>
      <c r="Q3518" s="15"/>
    </row>
    <row r="3519" spans="2:18" x14ac:dyDescent="0.2">
      <c r="B3519" s="3"/>
      <c r="E3519" s="15" t="s">
        <v>2</v>
      </c>
      <c r="F3519" s="15" t="s">
        <v>3412</v>
      </c>
      <c r="K3519" s="15"/>
      <c r="M3519" s="15"/>
      <c r="N3519" s="15"/>
      <c r="O3519" s="15"/>
      <c r="Q3519" s="15"/>
    </row>
    <row r="3520" spans="2:18" x14ac:dyDescent="0.2">
      <c r="B3520" s="3"/>
      <c r="E3520" s="15" t="s">
        <v>2</v>
      </c>
      <c r="F3520" s="15" t="s">
        <v>3415</v>
      </c>
      <c r="K3520" s="15"/>
      <c r="M3520" s="15"/>
      <c r="N3520" s="15" t="s">
        <v>3414</v>
      </c>
      <c r="O3520" s="15"/>
      <c r="Q3520" s="15"/>
    </row>
    <row r="3521" spans="2:17" x14ac:dyDescent="0.2">
      <c r="B3521" s="3"/>
      <c r="E3521" s="15" t="s">
        <v>12</v>
      </c>
      <c r="F3521" s="15" t="s">
        <v>3417</v>
      </c>
      <c r="K3521" s="15"/>
      <c r="M3521" s="15"/>
      <c r="N3521" s="15" t="s">
        <v>3413</v>
      </c>
      <c r="O3521" s="15"/>
      <c r="Q3521" s="15"/>
    </row>
    <row r="3522" spans="2:17" x14ac:dyDescent="0.2">
      <c r="B3522" s="3"/>
      <c r="E3522" s="15"/>
      <c r="F3522" s="15"/>
      <c r="K3522" s="15"/>
      <c r="M3522" s="15"/>
      <c r="N3522" s="15"/>
      <c r="O3522" s="15"/>
      <c r="Q3522" s="15"/>
    </row>
    <row r="3523" spans="2:17" x14ac:dyDescent="0.2">
      <c r="B3523" s="3">
        <v>21</v>
      </c>
      <c r="E3523" s="15" t="s">
        <v>21</v>
      </c>
      <c r="F3523" s="15" t="s">
        <v>3420</v>
      </c>
      <c r="K3523" s="15"/>
      <c r="M3523" s="15"/>
      <c r="N3523" s="15"/>
      <c r="O3523" s="15"/>
      <c r="Q3523" s="15"/>
    </row>
    <row r="3524" spans="2:17" x14ac:dyDescent="0.2">
      <c r="B3524" s="3" t="s">
        <v>3418</v>
      </c>
      <c r="E3524" s="15" t="s">
        <v>2</v>
      </c>
      <c r="F3524" s="15" t="s">
        <v>3421</v>
      </c>
      <c r="K3524" s="15"/>
      <c r="M3524" s="15"/>
      <c r="N3524" s="15"/>
      <c r="O3524" s="15"/>
      <c r="Q3524" s="15"/>
    </row>
    <row r="3525" spans="2:17" x14ac:dyDescent="0.2">
      <c r="B3525" s="3" t="s">
        <v>3422</v>
      </c>
      <c r="E3525" s="15" t="s">
        <v>2</v>
      </c>
      <c r="F3525" s="15" t="s">
        <v>3423</v>
      </c>
      <c r="K3525" s="15"/>
      <c r="M3525" s="15"/>
      <c r="N3525" s="15"/>
      <c r="O3525" s="15"/>
      <c r="Q3525" s="15"/>
    </row>
    <row r="3526" spans="2:17" x14ac:dyDescent="0.2">
      <c r="B3526" s="3"/>
      <c r="E3526" s="15" t="s">
        <v>12</v>
      </c>
      <c r="F3526" s="15" t="s">
        <v>3431</v>
      </c>
      <c r="K3526" s="15"/>
      <c r="M3526" s="15"/>
      <c r="N3526" s="15"/>
      <c r="O3526" s="15"/>
      <c r="Q3526" s="15"/>
    </row>
    <row r="3527" spans="2:17" x14ac:dyDescent="0.2">
      <c r="B3527" s="3"/>
      <c r="E3527" s="15"/>
      <c r="F3527" s="15"/>
      <c r="K3527" s="15"/>
      <c r="M3527" s="15"/>
      <c r="N3527" s="15"/>
      <c r="O3527" s="15"/>
      <c r="Q3527" s="15"/>
    </row>
    <row r="3528" spans="2:17" x14ac:dyDescent="0.2">
      <c r="B3528" s="3">
        <v>22</v>
      </c>
      <c r="E3528" s="15" t="s">
        <v>21</v>
      </c>
      <c r="F3528" s="15" t="s">
        <v>3424</v>
      </c>
      <c r="K3528" s="15"/>
      <c r="M3528" s="15"/>
      <c r="N3528" s="15"/>
      <c r="O3528" s="15"/>
      <c r="Q3528" s="15"/>
    </row>
    <row r="3529" spans="2:17" x14ac:dyDescent="0.2">
      <c r="B3529" s="3"/>
      <c r="E3529" s="15" t="s">
        <v>2</v>
      </c>
      <c r="F3529" s="15" t="s">
        <v>2747</v>
      </c>
      <c r="K3529" s="15"/>
      <c r="M3529" s="15"/>
      <c r="N3529" s="15"/>
      <c r="O3529" s="15" t="s">
        <v>3425</v>
      </c>
      <c r="Q3529" s="15"/>
    </row>
    <row r="3530" spans="2:17" x14ac:dyDescent="0.2">
      <c r="B3530" s="3"/>
      <c r="E3530" s="15" t="s">
        <v>2</v>
      </c>
      <c r="F3530" s="15" t="s">
        <v>2747</v>
      </c>
      <c r="K3530" s="15"/>
      <c r="M3530" s="15"/>
      <c r="N3530" s="15"/>
      <c r="O3530" s="15"/>
      <c r="Q3530" s="15"/>
    </row>
    <row r="3531" spans="2:17" x14ac:dyDescent="0.2">
      <c r="B3531" s="3"/>
      <c r="E3531" s="15" t="s">
        <v>12</v>
      </c>
      <c r="F3531" s="15" t="s">
        <v>3432</v>
      </c>
      <c r="K3531" s="15"/>
      <c r="M3531" s="15"/>
      <c r="N3531" s="15"/>
      <c r="O3531" s="15"/>
      <c r="Q3531" s="15"/>
    </row>
    <row r="3532" spans="2:17" x14ac:dyDescent="0.2">
      <c r="B3532" s="3"/>
      <c r="E3532" s="15"/>
      <c r="F3532" s="15"/>
      <c r="K3532" s="15"/>
      <c r="M3532" s="15"/>
      <c r="N3532" s="15"/>
      <c r="O3532" s="15"/>
      <c r="Q3532" s="15"/>
    </row>
    <row r="3533" spans="2:17" x14ac:dyDescent="0.2">
      <c r="B3533" s="3">
        <v>23</v>
      </c>
      <c r="E3533" s="15" t="s">
        <v>21</v>
      </c>
      <c r="F3533" s="15" t="s">
        <v>3426</v>
      </c>
      <c r="K3533" s="15"/>
      <c r="M3533" s="15"/>
      <c r="N3533" s="15" t="s">
        <v>3399</v>
      </c>
      <c r="O3533" s="15"/>
      <c r="Q3533" s="15"/>
    </row>
    <row r="3534" spans="2:17" x14ac:dyDescent="0.2">
      <c r="B3534" s="3"/>
      <c r="E3534" s="15" t="s">
        <v>2</v>
      </c>
      <c r="F3534" s="15" t="s">
        <v>3434</v>
      </c>
      <c r="K3534" s="15"/>
      <c r="M3534" s="15"/>
      <c r="N3534" s="15"/>
      <c r="O3534" s="15"/>
      <c r="Q3534" s="15"/>
    </row>
    <row r="3535" spans="2:17" x14ac:dyDescent="0.2">
      <c r="B3535" s="3"/>
      <c r="E3535" s="15" t="s">
        <v>2</v>
      </c>
      <c r="F3535" s="15" t="s">
        <v>3435</v>
      </c>
      <c r="K3535" s="15"/>
      <c r="M3535" s="15"/>
      <c r="N3535" s="15"/>
      <c r="O3535" s="15"/>
      <c r="Q3535" s="15"/>
    </row>
    <row r="3536" spans="2:17" x14ac:dyDescent="0.2">
      <c r="B3536" s="3"/>
      <c r="E3536" s="15" t="s">
        <v>12</v>
      </c>
      <c r="F3536" s="15" t="s">
        <v>3433</v>
      </c>
      <c r="K3536" s="15"/>
      <c r="M3536" s="15"/>
      <c r="N3536" s="15"/>
      <c r="O3536" s="15"/>
      <c r="Q3536" s="15"/>
    </row>
    <row r="3537" spans="2:17" x14ac:dyDescent="0.2">
      <c r="B3537" s="3"/>
      <c r="E3537" s="15"/>
      <c r="F3537" s="15"/>
      <c r="K3537" s="15"/>
      <c r="M3537" s="15"/>
      <c r="N3537" s="15"/>
      <c r="O3537" s="15"/>
      <c r="Q3537" s="15"/>
    </row>
    <row r="3538" spans="2:17" x14ac:dyDescent="0.2">
      <c r="B3538" s="3">
        <v>24</v>
      </c>
      <c r="E3538" s="15" t="s">
        <v>21</v>
      </c>
      <c r="F3538" s="15" t="s">
        <v>3427</v>
      </c>
      <c r="K3538" s="15"/>
      <c r="M3538" s="15"/>
      <c r="N3538" s="15" t="s">
        <v>3399</v>
      </c>
      <c r="O3538" s="15"/>
      <c r="Q3538" s="15"/>
    </row>
    <row r="3539" spans="2:17" x14ac:dyDescent="0.2">
      <c r="B3539" s="3"/>
      <c r="E3539" s="15" t="s">
        <v>2</v>
      </c>
      <c r="F3539" s="15" t="s">
        <v>3428</v>
      </c>
      <c r="K3539" s="15"/>
      <c r="M3539" s="15"/>
      <c r="N3539" s="15"/>
      <c r="O3539" s="15"/>
      <c r="Q3539" s="15"/>
    </row>
    <row r="3540" spans="2:17" x14ac:dyDescent="0.2">
      <c r="B3540" s="3"/>
      <c r="E3540" s="15" t="s">
        <v>2</v>
      </c>
      <c r="F3540" s="15" t="s">
        <v>3429</v>
      </c>
      <c r="K3540" s="15"/>
      <c r="M3540" s="15"/>
      <c r="N3540" s="15"/>
      <c r="O3540" s="15"/>
      <c r="Q3540" s="15"/>
    </row>
    <row r="3541" spans="2:17" x14ac:dyDescent="0.2">
      <c r="B3541" s="3"/>
      <c r="E3541" s="15" t="s">
        <v>12</v>
      </c>
      <c r="F3541" s="15" t="s">
        <v>3430</v>
      </c>
      <c r="K3541" s="15"/>
      <c r="M3541" s="15"/>
      <c r="N3541" s="15"/>
      <c r="O3541" s="15"/>
      <c r="Q3541" s="15"/>
    </row>
    <row r="3542" spans="2:17" x14ac:dyDescent="0.2">
      <c r="B3542" s="3"/>
      <c r="E3542" s="15"/>
      <c r="F3542" s="15"/>
      <c r="K3542" s="15"/>
      <c r="M3542" s="15"/>
      <c r="N3542" s="15"/>
      <c r="O3542" s="15"/>
      <c r="Q3542" s="15"/>
    </row>
    <row r="3543" spans="2:17" x14ac:dyDescent="0.2">
      <c r="B3543" s="3">
        <v>25</v>
      </c>
      <c r="E3543" s="15" t="s">
        <v>21</v>
      </c>
      <c r="F3543" s="15" t="s">
        <v>3437</v>
      </c>
      <c r="K3543" s="15"/>
      <c r="M3543" s="15"/>
      <c r="N3543" s="15"/>
      <c r="O3543" s="15"/>
      <c r="Q3543" s="15"/>
    </row>
    <row r="3544" spans="2:17" x14ac:dyDescent="0.2">
      <c r="B3544" s="3"/>
      <c r="E3544" s="15" t="s">
        <v>2</v>
      </c>
      <c r="F3544" s="15" t="s">
        <v>3438</v>
      </c>
      <c r="K3544" s="15"/>
      <c r="M3544" s="15"/>
      <c r="N3544" s="15"/>
      <c r="O3544" s="15"/>
      <c r="Q3544" s="15"/>
    </row>
    <row r="3545" spans="2:17" x14ac:dyDescent="0.2">
      <c r="B3545" s="3"/>
      <c r="E3545" s="15" t="s">
        <v>2</v>
      </c>
      <c r="F3545" s="15" t="s">
        <v>3439</v>
      </c>
      <c r="K3545" s="15"/>
      <c r="M3545" s="15"/>
      <c r="N3545" s="15"/>
      <c r="O3545" s="15"/>
      <c r="Q3545" s="15"/>
    </row>
    <row r="3546" spans="2:17" x14ac:dyDescent="0.2">
      <c r="B3546" s="3"/>
      <c r="E3546" s="15" t="s">
        <v>12</v>
      </c>
      <c r="F3546" s="15" t="s">
        <v>3440</v>
      </c>
      <c r="K3546" s="15"/>
      <c r="M3546" s="15"/>
      <c r="N3546" s="15"/>
      <c r="O3546" s="15"/>
      <c r="Q3546" s="15"/>
    </row>
    <row r="3547" spans="2:17" x14ac:dyDescent="0.2">
      <c r="B3547" s="3"/>
      <c r="E3547" s="15"/>
      <c r="F3547" s="15"/>
      <c r="K3547" s="15"/>
      <c r="M3547" s="15"/>
      <c r="N3547" s="15"/>
      <c r="O3547" s="15"/>
      <c r="Q3547" s="15"/>
    </row>
    <row r="3548" spans="2:17" x14ac:dyDescent="0.2">
      <c r="B3548" s="3">
        <v>26</v>
      </c>
      <c r="E3548" s="15" t="s">
        <v>21</v>
      </c>
      <c r="F3548" s="15" t="s">
        <v>3441</v>
      </c>
      <c r="K3548" s="15"/>
      <c r="M3548" s="15"/>
      <c r="N3548" s="15"/>
      <c r="O3548" s="15"/>
      <c r="Q3548" s="15"/>
    </row>
    <row r="3549" spans="2:17" x14ac:dyDescent="0.2">
      <c r="B3549" s="3"/>
      <c r="E3549" s="15" t="s">
        <v>2</v>
      </c>
      <c r="F3549" s="15" t="s">
        <v>3442</v>
      </c>
      <c r="K3549" s="15"/>
      <c r="M3549" s="15"/>
      <c r="N3549" s="15"/>
      <c r="O3549" s="15"/>
      <c r="Q3549" s="15"/>
    </row>
    <row r="3550" spans="2:17" x14ac:dyDescent="0.2">
      <c r="B3550" s="3"/>
      <c r="E3550" s="15" t="s">
        <v>2</v>
      </c>
      <c r="F3550" s="15" t="s">
        <v>2598</v>
      </c>
      <c r="K3550" s="15"/>
      <c r="M3550" s="15"/>
      <c r="N3550" s="15"/>
      <c r="O3550" s="15"/>
      <c r="Q3550" s="15"/>
    </row>
    <row r="3551" spans="2:17" x14ac:dyDescent="0.2">
      <c r="B3551" s="3"/>
      <c r="E3551" s="15" t="s">
        <v>12</v>
      </c>
      <c r="F3551" s="15" t="s">
        <v>3184</v>
      </c>
      <c r="K3551" s="15"/>
      <c r="M3551" s="15"/>
      <c r="N3551" s="15"/>
      <c r="O3551" s="15"/>
      <c r="Q3551" s="15"/>
    </row>
    <row r="3552" spans="2:17" x14ac:dyDescent="0.2">
      <c r="B3552" s="3"/>
      <c r="E3552" s="15"/>
      <c r="F3552" s="15"/>
      <c r="K3552" s="15"/>
      <c r="M3552" s="15"/>
      <c r="N3552" s="15"/>
      <c r="O3552" s="15"/>
      <c r="Q3552" s="15"/>
    </row>
    <row r="3553" spans="2:17" x14ac:dyDescent="0.2">
      <c r="B3553" s="3">
        <v>27</v>
      </c>
      <c r="E3553" s="15" t="s">
        <v>21</v>
      </c>
      <c r="F3553" s="15" t="s">
        <v>3444</v>
      </c>
      <c r="K3553" s="15"/>
      <c r="M3553" s="15"/>
      <c r="N3553" s="15" t="s">
        <v>3443</v>
      </c>
      <c r="O3553" s="15"/>
      <c r="Q3553" s="15"/>
    </row>
    <row r="3554" spans="2:17" x14ac:dyDescent="0.2">
      <c r="B3554" s="3"/>
      <c r="E3554" s="15" t="s">
        <v>2</v>
      </c>
      <c r="F3554" s="15" t="s">
        <v>3446</v>
      </c>
      <c r="K3554" s="15"/>
      <c r="M3554" s="15"/>
      <c r="N3554" s="15"/>
      <c r="O3554" s="15"/>
      <c r="Q3554" s="15"/>
    </row>
    <row r="3555" spans="2:17" x14ac:dyDescent="0.2">
      <c r="B3555" s="3"/>
      <c r="E3555" s="15" t="s">
        <v>2</v>
      </c>
      <c r="F3555" s="15" t="s">
        <v>3429</v>
      </c>
      <c r="G3555" s="15"/>
      <c r="K3555" s="15"/>
      <c r="M3555" s="15"/>
      <c r="N3555" s="15"/>
      <c r="O3555" s="15"/>
      <c r="Q3555" s="15"/>
    </row>
    <row r="3556" spans="2:17" x14ac:dyDescent="0.2">
      <c r="B3556" s="3"/>
      <c r="E3556" s="15" t="s">
        <v>12</v>
      </c>
      <c r="F3556" s="15" t="s">
        <v>3448</v>
      </c>
      <c r="K3556" s="15"/>
      <c r="M3556" s="15"/>
      <c r="N3556" s="15"/>
      <c r="O3556" s="15"/>
      <c r="Q3556" s="15"/>
    </row>
    <row r="3557" spans="2:17" x14ac:dyDescent="0.2">
      <c r="B3557" s="3"/>
      <c r="E3557" s="15"/>
      <c r="F3557" s="15"/>
      <c r="K3557" s="15"/>
      <c r="M3557" s="15"/>
      <c r="N3557" s="15"/>
      <c r="O3557" s="15"/>
      <c r="Q3557" s="15"/>
    </row>
    <row r="3558" spans="2:17" x14ac:dyDescent="0.2">
      <c r="B3558" s="3">
        <v>28</v>
      </c>
      <c r="E3558" s="15" t="s">
        <v>21</v>
      </c>
      <c r="F3558" s="15" t="s">
        <v>3449</v>
      </c>
      <c r="K3558" s="15"/>
      <c r="M3558" s="15"/>
      <c r="N3558" s="15"/>
      <c r="O3558" s="15"/>
      <c r="Q3558" s="15"/>
    </row>
    <row r="3559" spans="2:17" x14ac:dyDescent="0.2">
      <c r="B3559" s="3"/>
      <c r="E3559" s="15" t="s">
        <v>2</v>
      </c>
      <c r="F3559" s="15" t="s">
        <v>2812</v>
      </c>
      <c r="K3559" s="15"/>
      <c r="M3559" s="15"/>
      <c r="N3559" s="15"/>
      <c r="O3559" s="15"/>
      <c r="Q3559" s="15"/>
    </row>
    <row r="3560" spans="2:17" x14ac:dyDescent="0.2">
      <c r="B3560" s="3"/>
      <c r="E3560" s="15" t="s">
        <v>2</v>
      </c>
      <c r="F3560" s="15" t="s">
        <v>2779</v>
      </c>
      <c r="K3560" s="15"/>
      <c r="M3560" s="15"/>
      <c r="N3560" s="15"/>
      <c r="O3560" s="15"/>
      <c r="Q3560" s="15"/>
    </row>
    <row r="3561" spans="2:17" x14ac:dyDescent="0.2">
      <c r="B3561" s="3"/>
      <c r="E3561" s="15" t="s">
        <v>12</v>
      </c>
      <c r="F3561" s="15" t="s">
        <v>3452</v>
      </c>
      <c r="K3561" s="15"/>
      <c r="M3561" s="15"/>
      <c r="N3561" s="15"/>
      <c r="O3561" s="15"/>
      <c r="Q3561" s="15"/>
    </row>
    <row r="3562" spans="2:17" x14ac:dyDescent="0.2">
      <c r="B3562" s="3"/>
      <c r="E3562" s="15"/>
      <c r="F3562" s="15"/>
      <c r="K3562" s="15"/>
      <c r="M3562" s="15"/>
      <c r="N3562" s="15"/>
      <c r="O3562" s="15"/>
      <c r="Q3562" s="15"/>
    </row>
    <row r="3563" spans="2:17" x14ac:dyDescent="0.2">
      <c r="B3563" s="3">
        <v>29</v>
      </c>
      <c r="E3563" s="15" t="s">
        <v>21</v>
      </c>
      <c r="F3563" s="15" t="s">
        <v>3450</v>
      </c>
      <c r="K3563" s="15"/>
      <c r="M3563" s="15"/>
      <c r="N3563" s="15"/>
      <c r="O3563" s="15"/>
      <c r="Q3563" s="15"/>
    </row>
    <row r="3564" spans="2:17" x14ac:dyDescent="0.2">
      <c r="B3564" s="3"/>
      <c r="E3564" s="15" t="s">
        <v>2</v>
      </c>
      <c r="F3564" s="15" t="s">
        <v>3451</v>
      </c>
      <c r="K3564" s="15"/>
      <c r="M3564" s="15"/>
      <c r="N3564" s="15"/>
      <c r="O3564" s="15"/>
      <c r="Q3564" s="15"/>
    </row>
    <row r="3565" spans="2:17" x14ac:dyDescent="0.2">
      <c r="B3565" s="3"/>
      <c r="E3565" s="15" t="s">
        <v>2</v>
      </c>
      <c r="F3565" s="15" t="s">
        <v>2969</v>
      </c>
      <c r="K3565" s="15"/>
      <c r="M3565" s="15"/>
      <c r="N3565" s="15"/>
      <c r="O3565" s="15"/>
      <c r="Q3565" s="15"/>
    </row>
    <row r="3566" spans="2:17" x14ac:dyDescent="0.2">
      <c r="B3566" s="3"/>
      <c r="E3566" s="15" t="s">
        <v>12</v>
      </c>
      <c r="F3566" s="15" t="s">
        <v>3474</v>
      </c>
      <c r="K3566" s="15"/>
      <c r="M3566" s="15"/>
      <c r="N3566" s="15"/>
      <c r="O3566" s="15"/>
      <c r="Q3566" s="15"/>
    </row>
    <row r="3567" spans="2:17" x14ac:dyDescent="0.2">
      <c r="B3567" s="3"/>
      <c r="E3567" s="15"/>
      <c r="F3567" s="15"/>
      <c r="K3567" s="15"/>
      <c r="M3567" s="15"/>
      <c r="N3567" s="15"/>
      <c r="O3567" s="15"/>
      <c r="Q3567" s="15"/>
    </row>
    <row r="3568" spans="2:17" x14ac:dyDescent="0.2">
      <c r="B3568" s="3">
        <v>30</v>
      </c>
      <c r="E3568" s="15" t="s">
        <v>21</v>
      </c>
      <c r="F3568" s="15" t="s">
        <v>3501</v>
      </c>
      <c r="K3568" s="15"/>
      <c r="M3568" s="15"/>
      <c r="N3568" s="15"/>
      <c r="O3568" s="15"/>
      <c r="Q3568" s="15"/>
    </row>
    <row r="3569" spans="2:17" x14ac:dyDescent="0.2">
      <c r="B3569" s="3"/>
      <c r="E3569" s="15" t="s">
        <v>2</v>
      </c>
      <c r="F3569" s="15" t="s">
        <v>3503</v>
      </c>
      <c r="K3569" s="15"/>
      <c r="M3569" s="15"/>
      <c r="N3569" s="15"/>
      <c r="O3569" s="15"/>
      <c r="Q3569" s="15"/>
    </row>
    <row r="3570" spans="2:17" x14ac:dyDescent="0.2">
      <c r="B3570" s="3"/>
      <c r="E3570" s="15" t="s">
        <v>2</v>
      </c>
      <c r="F3570" s="15" t="s">
        <v>3515</v>
      </c>
      <c r="K3570" s="15"/>
      <c r="M3570" s="15"/>
      <c r="N3570" s="15"/>
      <c r="O3570" s="15"/>
      <c r="Q3570" s="15"/>
    </row>
    <row r="3571" spans="2:17" x14ac:dyDescent="0.2">
      <c r="B3571" s="3"/>
      <c r="E3571" s="15" t="s">
        <v>12</v>
      </c>
      <c r="F3571" s="15" t="s">
        <v>3516</v>
      </c>
      <c r="K3571" s="15"/>
      <c r="M3571" s="15"/>
      <c r="N3571" s="15"/>
      <c r="O3571" s="15"/>
      <c r="Q3571" s="15"/>
    </row>
    <row r="3572" spans="2:17" x14ac:dyDescent="0.2">
      <c r="B3572" s="3"/>
      <c r="E3572" s="15"/>
      <c r="F3572" s="15"/>
      <c r="K3572" s="15"/>
      <c r="M3572" s="15"/>
      <c r="N3572" s="15"/>
      <c r="O3572" s="15"/>
      <c r="Q3572" s="15"/>
    </row>
    <row r="3573" spans="2:17" x14ac:dyDescent="0.2">
      <c r="B3573" s="3">
        <v>1</v>
      </c>
      <c r="C3573">
        <v>10</v>
      </c>
      <c r="D3573">
        <v>13</v>
      </c>
      <c r="E3573" s="15" t="s">
        <v>21</v>
      </c>
      <c r="F3573" s="15" t="s">
        <v>3518</v>
      </c>
      <c r="K3573" s="15"/>
      <c r="M3573" s="15"/>
      <c r="N3573" s="15"/>
      <c r="O3573" s="15"/>
      <c r="Q3573" s="15"/>
    </row>
    <row r="3574" spans="2:17" x14ac:dyDescent="0.2">
      <c r="B3574" s="3"/>
      <c r="E3574" s="15" t="s">
        <v>2</v>
      </c>
      <c r="F3574" s="15" t="s">
        <v>3519</v>
      </c>
      <c r="K3574" s="15"/>
      <c r="M3574" s="15"/>
      <c r="N3574" s="15"/>
      <c r="O3574" s="15"/>
      <c r="Q3574" s="15"/>
    </row>
    <row r="3575" spans="2:17" x14ac:dyDescent="0.2">
      <c r="B3575" s="3"/>
      <c r="E3575" s="15" t="s">
        <v>2</v>
      </c>
      <c r="F3575" s="15" t="s">
        <v>3429</v>
      </c>
      <c r="K3575" s="15"/>
      <c r="M3575" s="15"/>
      <c r="N3575" s="15"/>
      <c r="O3575" s="15"/>
      <c r="Q3575" s="15"/>
    </row>
    <row r="3576" spans="2:17" x14ac:dyDescent="0.2">
      <c r="B3576" s="3"/>
      <c r="E3576" s="15" t="s">
        <v>12</v>
      </c>
      <c r="F3576" s="15" t="s">
        <v>3520</v>
      </c>
      <c r="K3576" s="15"/>
      <c r="M3576" s="15"/>
      <c r="N3576" s="15"/>
      <c r="O3576" s="15"/>
      <c r="Q3576" s="15"/>
    </row>
    <row r="3577" spans="2:17" x14ac:dyDescent="0.2">
      <c r="B3577" s="3"/>
      <c r="E3577" s="15"/>
      <c r="F3577" s="15"/>
      <c r="K3577" s="15"/>
      <c r="M3577" s="15"/>
      <c r="N3577" s="15"/>
      <c r="O3577" s="15"/>
      <c r="Q3577" s="15"/>
    </row>
    <row r="3578" spans="2:17" x14ac:dyDescent="0.2">
      <c r="B3578" s="3">
        <v>2</v>
      </c>
      <c r="E3578" s="15" t="s">
        <v>21</v>
      </c>
      <c r="F3578" s="15" t="s">
        <v>2746</v>
      </c>
      <c r="K3578" s="15" t="s">
        <v>3399</v>
      </c>
      <c r="M3578" s="15"/>
      <c r="N3578" s="15"/>
      <c r="O3578" s="15"/>
      <c r="Q3578" s="15"/>
    </row>
    <row r="3579" spans="2:17" x14ac:dyDescent="0.2">
      <c r="B3579" s="3"/>
      <c r="E3579" s="15" t="s">
        <v>2</v>
      </c>
      <c r="F3579" s="15" t="s">
        <v>3197</v>
      </c>
      <c r="K3579" s="15"/>
      <c r="M3579" s="15"/>
      <c r="N3579" s="15"/>
      <c r="O3579" s="15"/>
      <c r="Q3579" s="15"/>
    </row>
    <row r="3580" spans="2:17" x14ac:dyDescent="0.2">
      <c r="B3580" s="3"/>
      <c r="E3580" s="15" t="s">
        <v>2</v>
      </c>
      <c r="F3580" s="15" t="s">
        <v>2667</v>
      </c>
      <c r="K3580" s="15"/>
      <c r="M3580" s="15"/>
      <c r="N3580" s="15"/>
      <c r="O3580" s="15"/>
      <c r="Q3580" s="15"/>
    </row>
    <row r="3581" spans="2:17" x14ac:dyDescent="0.2">
      <c r="B3581" s="3"/>
      <c r="E3581" s="15" t="s">
        <v>12</v>
      </c>
      <c r="F3581" s="15" t="s">
        <v>3523</v>
      </c>
      <c r="K3581" s="15"/>
      <c r="M3581" s="15"/>
      <c r="N3581" s="15"/>
      <c r="O3581" s="15"/>
      <c r="Q3581" s="15"/>
    </row>
    <row r="3582" spans="2:17" x14ac:dyDescent="0.2">
      <c r="B3582" s="3"/>
      <c r="E3582" s="15"/>
      <c r="F3582" s="15"/>
      <c r="K3582" s="15"/>
      <c r="M3582" s="15"/>
      <c r="N3582" s="15"/>
      <c r="O3582" s="15"/>
      <c r="Q3582" s="15"/>
    </row>
    <row r="3583" spans="2:17" x14ac:dyDescent="0.2">
      <c r="B3583" s="3">
        <v>3</v>
      </c>
      <c r="E3583" s="15" t="s">
        <v>21</v>
      </c>
      <c r="F3583" s="15" t="s">
        <v>3521</v>
      </c>
      <c r="K3583" s="15" t="s">
        <v>3522</v>
      </c>
      <c r="M3583" s="15"/>
      <c r="N3583" s="15"/>
      <c r="O3583" s="15"/>
      <c r="Q3583" s="15"/>
    </row>
    <row r="3584" spans="2:17" x14ac:dyDescent="0.2">
      <c r="B3584" s="3"/>
      <c r="E3584" s="15" t="s">
        <v>2</v>
      </c>
      <c r="F3584" s="15" t="s">
        <v>3524</v>
      </c>
      <c r="K3584" s="15"/>
      <c r="M3584" s="15"/>
      <c r="N3584" s="15"/>
      <c r="O3584" s="15"/>
      <c r="Q3584" s="15"/>
    </row>
    <row r="3585" spans="2:17" x14ac:dyDescent="0.2">
      <c r="B3585" s="3"/>
      <c r="E3585" s="15" t="s">
        <v>2</v>
      </c>
      <c r="F3585" s="15" t="s">
        <v>3409</v>
      </c>
      <c r="K3585" s="15"/>
      <c r="M3585" s="15"/>
      <c r="N3585" s="15"/>
      <c r="O3585" s="15"/>
      <c r="Q3585" s="15"/>
    </row>
    <row r="3586" spans="2:17" x14ac:dyDescent="0.2">
      <c r="B3586" s="3"/>
      <c r="E3586" s="15" t="s">
        <v>12</v>
      </c>
      <c r="F3586" s="15" t="s">
        <v>3528</v>
      </c>
      <c r="K3586" s="15"/>
      <c r="M3586" s="15"/>
      <c r="N3586" s="15"/>
      <c r="O3586" s="15"/>
      <c r="Q3586" s="15"/>
    </row>
    <row r="3587" spans="2:17" x14ac:dyDescent="0.2">
      <c r="B3587" s="3"/>
      <c r="E3587" s="15"/>
      <c r="F3587" s="15"/>
      <c r="K3587" s="15"/>
      <c r="M3587" s="15"/>
      <c r="N3587" s="15"/>
      <c r="O3587" s="15"/>
      <c r="Q3587" s="15"/>
    </row>
    <row r="3588" spans="2:17" x14ac:dyDescent="0.2">
      <c r="B3588" s="3">
        <v>4</v>
      </c>
      <c r="E3588" s="15" t="s">
        <v>21</v>
      </c>
      <c r="F3588" s="15" t="s">
        <v>3526</v>
      </c>
      <c r="K3588" s="15"/>
      <c r="M3588" s="15"/>
      <c r="N3588" s="15"/>
      <c r="O3588" s="15"/>
      <c r="Q3588" s="15"/>
    </row>
    <row r="3589" spans="2:17" x14ac:dyDescent="0.2">
      <c r="B3589" s="3"/>
      <c r="E3589" s="15" t="s">
        <v>2</v>
      </c>
      <c r="F3589" s="15" t="s">
        <v>3527</v>
      </c>
      <c r="K3589" s="15"/>
      <c r="M3589" s="15"/>
      <c r="N3589" s="15"/>
      <c r="O3589" s="15"/>
      <c r="Q3589" s="15"/>
    </row>
    <row r="3590" spans="2:17" x14ac:dyDescent="0.2">
      <c r="B3590" s="3"/>
      <c r="E3590" s="15" t="s">
        <v>2</v>
      </c>
      <c r="F3590" s="15" t="s">
        <v>3533</v>
      </c>
      <c r="K3590" s="15"/>
      <c r="M3590" s="15"/>
      <c r="N3590" s="15"/>
      <c r="O3590" s="15"/>
      <c r="Q3590" s="15"/>
    </row>
    <row r="3591" spans="2:17" x14ac:dyDescent="0.2">
      <c r="B3591" s="3"/>
      <c r="E3591" s="15" t="s">
        <v>12</v>
      </c>
      <c r="F3591" s="15" t="s">
        <v>3534</v>
      </c>
      <c r="K3591" s="15"/>
      <c r="M3591" s="15"/>
      <c r="N3591" s="15"/>
      <c r="O3591" s="15"/>
      <c r="Q3591" s="15"/>
    </row>
    <row r="3592" spans="2:17" x14ac:dyDescent="0.2">
      <c r="B3592" s="3"/>
      <c r="E3592" s="15"/>
      <c r="F3592" s="15"/>
      <c r="K3592" s="15"/>
      <c r="M3592" s="15"/>
      <c r="N3592" s="15"/>
      <c r="O3592" s="15"/>
      <c r="Q3592" s="15"/>
    </row>
    <row r="3593" spans="2:17" x14ac:dyDescent="0.2">
      <c r="B3593" s="3">
        <v>5</v>
      </c>
      <c r="E3593" s="15" t="s">
        <v>21</v>
      </c>
      <c r="F3593" s="15" t="s">
        <v>3532</v>
      </c>
      <c r="K3593" s="15"/>
      <c r="M3593" s="15"/>
      <c r="N3593" s="15"/>
      <c r="O3593" s="15"/>
      <c r="Q3593" s="15"/>
    </row>
    <row r="3594" spans="2:17" x14ac:dyDescent="0.2">
      <c r="B3594" s="3"/>
      <c r="E3594" s="15" t="s">
        <v>2</v>
      </c>
      <c r="F3594" s="15" t="s">
        <v>3530</v>
      </c>
      <c r="K3594" s="15"/>
      <c r="M3594" s="15"/>
      <c r="N3594" s="15"/>
      <c r="O3594" s="15"/>
      <c r="Q3594" s="15"/>
    </row>
    <row r="3595" spans="2:17" x14ac:dyDescent="0.2">
      <c r="B3595" s="3"/>
      <c r="E3595" s="15" t="s">
        <v>2</v>
      </c>
      <c r="F3595" s="15" t="s">
        <v>3531</v>
      </c>
      <c r="K3595" s="15"/>
      <c r="M3595" s="15"/>
      <c r="N3595" s="15"/>
      <c r="O3595" s="15"/>
      <c r="Q3595" s="15"/>
    </row>
    <row r="3596" spans="2:17" x14ac:dyDescent="0.2">
      <c r="B3596" s="3"/>
      <c r="E3596" s="15" t="s">
        <v>12</v>
      </c>
      <c r="F3596" s="15" t="s">
        <v>2850</v>
      </c>
      <c r="K3596" s="15"/>
      <c r="M3596" s="15"/>
      <c r="N3596" s="15"/>
      <c r="O3596" s="15"/>
      <c r="Q3596" s="15"/>
    </row>
    <row r="3597" spans="2:17" x14ac:dyDescent="0.2">
      <c r="B3597" s="3"/>
      <c r="E3597" s="15"/>
      <c r="F3597" s="15"/>
      <c r="K3597" s="15"/>
      <c r="M3597" s="15"/>
      <c r="N3597" s="15"/>
      <c r="O3597" s="15"/>
      <c r="Q3597" s="15"/>
    </row>
    <row r="3598" spans="2:17" x14ac:dyDescent="0.2">
      <c r="B3598" s="3">
        <v>6</v>
      </c>
      <c r="E3598" s="15" t="s">
        <v>21</v>
      </c>
      <c r="F3598" s="15" t="s">
        <v>3535</v>
      </c>
      <c r="K3598" s="15"/>
      <c r="M3598" s="15"/>
      <c r="N3598" s="15"/>
      <c r="O3598" s="15"/>
      <c r="Q3598" s="15"/>
    </row>
    <row r="3599" spans="2:17" x14ac:dyDescent="0.2">
      <c r="B3599" s="3"/>
      <c r="E3599" s="15" t="s">
        <v>2</v>
      </c>
      <c r="F3599" s="15" t="s">
        <v>2747</v>
      </c>
      <c r="K3599" s="15"/>
      <c r="M3599" s="15"/>
      <c r="N3599" s="15"/>
      <c r="O3599" s="15"/>
      <c r="Q3599" s="15"/>
    </row>
    <row r="3600" spans="2:17" x14ac:dyDescent="0.2">
      <c r="B3600" s="3"/>
      <c r="E3600" s="15" t="s">
        <v>2</v>
      </c>
      <c r="F3600" s="15" t="s">
        <v>2779</v>
      </c>
      <c r="K3600" s="15"/>
      <c r="M3600" s="15"/>
      <c r="N3600" s="15"/>
      <c r="O3600" s="15"/>
      <c r="Q3600" s="15"/>
    </row>
    <row r="3601" spans="2:17" x14ac:dyDescent="0.2">
      <c r="B3601" s="3"/>
      <c r="E3601" s="15" t="s">
        <v>12</v>
      </c>
      <c r="F3601" s="15" t="s">
        <v>3536</v>
      </c>
      <c r="K3601" s="15"/>
      <c r="M3601" s="15"/>
      <c r="N3601" s="15"/>
      <c r="O3601" s="15"/>
      <c r="Q3601" s="15"/>
    </row>
    <row r="3602" spans="2:17" x14ac:dyDescent="0.2">
      <c r="B3602" s="3"/>
      <c r="E3602" s="15"/>
      <c r="F3602" s="15"/>
      <c r="K3602" s="15"/>
      <c r="M3602" s="15"/>
      <c r="N3602" s="15"/>
      <c r="O3602" s="15"/>
      <c r="Q3602" s="15"/>
    </row>
    <row r="3603" spans="2:17" x14ac:dyDescent="0.2">
      <c r="B3603" s="3">
        <v>7</v>
      </c>
      <c r="E3603" s="15" t="s">
        <v>21</v>
      </c>
      <c r="F3603" s="15" t="s">
        <v>3537</v>
      </c>
      <c r="K3603" s="15"/>
      <c r="M3603" s="15"/>
      <c r="N3603" s="15"/>
      <c r="O3603" s="15"/>
      <c r="Q3603" s="15"/>
    </row>
    <row r="3604" spans="2:17" x14ac:dyDescent="0.2">
      <c r="B3604" s="3"/>
      <c r="E3604" s="15" t="s">
        <v>2</v>
      </c>
      <c r="F3604" s="15" t="s">
        <v>3542</v>
      </c>
      <c r="K3604" s="15"/>
      <c r="M3604" s="15"/>
      <c r="N3604" s="15"/>
      <c r="O3604" s="15"/>
      <c r="Q3604" s="15"/>
    </row>
    <row r="3605" spans="2:17" x14ac:dyDescent="0.2">
      <c r="B3605" s="3"/>
      <c r="E3605" s="15" t="s">
        <v>2</v>
      </c>
      <c r="F3605" s="15" t="s">
        <v>3543</v>
      </c>
      <c r="K3605" s="15"/>
      <c r="M3605" s="15"/>
      <c r="N3605" s="15"/>
      <c r="O3605" s="15"/>
      <c r="Q3605" s="15"/>
    </row>
    <row r="3606" spans="2:17" x14ac:dyDescent="0.2">
      <c r="B3606" s="3"/>
      <c r="E3606" s="15" t="s">
        <v>12</v>
      </c>
      <c r="F3606" s="15" t="s">
        <v>3279</v>
      </c>
      <c r="K3606" s="15"/>
      <c r="M3606" s="15"/>
      <c r="N3606" s="15"/>
      <c r="O3606" s="15"/>
      <c r="Q3606" s="15"/>
    </row>
    <row r="3607" spans="2:17" x14ac:dyDescent="0.2">
      <c r="B3607" s="3"/>
      <c r="E3607" s="15"/>
      <c r="F3607" s="15"/>
      <c r="K3607" s="15"/>
      <c r="M3607" s="15"/>
      <c r="N3607" s="15"/>
      <c r="O3607" s="15"/>
      <c r="Q3607" s="15"/>
    </row>
    <row r="3608" spans="2:17" x14ac:dyDescent="0.2">
      <c r="B3608" s="3">
        <v>8</v>
      </c>
      <c r="E3608" s="15" t="s">
        <v>21</v>
      </c>
      <c r="F3608" s="15" t="s">
        <v>3544</v>
      </c>
      <c r="K3608" s="15"/>
      <c r="M3608" s="15"/>
      <c r="N3608" s="15"/>
      <c r="O3608" s="15"/>
      <c r="Q3608" s="15"/>
    </row>
    <row r="3609" spans="2:17" x14ac:dyDescent="0.2">
      <c r="B3609" s="3"/>
      <c r="E3609" s="15" t="s">
        <v>2</v>
      </c>
      <c r="F3609" s="15" t="s">
        <v>3558</v>
      </c>
      <c r="K3609" s="15"/>
      <c r="M3609" s="15"/>
      <c r="N3609" s="15"/>
      <c r="O3609" s="15"/>
      <c r="Q3609" s="15"/>
    </row>
    <row r="3610" spans="2:17" x14ac:dyDescent="0.2">
      <c r="B3610" s="3"/>
      <c r="E3610" s="15" t="s">
        <v>2</v>
      </c>
      <c r="F3610" s="15" t="s">
        <v>3564</v>
      </c>
      <c r="K3610" s="15"/>
      <c r="M3610" s="15"/>
      <c r="N3610" s="15"/>
      <c r="O3610" s="15"/>
      <c r="Q3610" s="15"/>
    </row>
    <row r="3611" spans="2:17" x14ac:dyDescent="0.2">
      <c r="B3611" s="3"/>
      <c r="E3611" s="15" t="s">
        <v>12</v>
      </c>
      <c r="F3611" s="15" t="s">
        <v>3230</v>
      </c>
      <c r="K3611" s="15"/>
      <c r="M3611" s="15"/>
      <c r="N3611" s="15"/>
      <c r="O3611" s="15"/>
      <c r="Q3611" s="15"/>
    </row>
    <row r="3612" spans="2:17" x14ac:dyDescent="0.2">
      <c r="B3612" s="3"/>
      <c r="E3612" s="15"/>
      <c r="F3612" s="15"/>
      <c r="K3612" s="15"/>
      <c r="M3612" s="15"/>
      <c r="N3612" s="15"/>
      <c r="O3612" s="15"/>
      <c r="Q3612" s="15"/>
    </row>
    <row r="3613" spans="2:17" x14ac:dyDescent="0.2">
      <c r="B3613" s="3">
        <v>9</v>
      </c>
      <c r="E3613" s="15" t="s">
        <v>21</v>
      </c>
      <c r="F3613" s="15" t="s">
        <v>3560</v>
      </c>
      <c r="K3613" s="15"/>
      <c r="M3613" s="15"/>
      <c r="N3613" s="15"/>
      <c r="O3613" s="15"/>
      <c r="Q3613" s="15"/>
    </row>
    <row r="3614" spans="2:17" x14ac:dyDescent="0.2">
      <c r="B3614" s="3"/>
      <c r="E3614" s="15" t="s">
        <v>2</v>
      </c>
      <c r="F3614" s="15" t="s">
        <v>3561</v>
      </c>
      <c r="K3614" s="15"/>
      <c r="M3614" s="15"/>
      <c r="N3614" s="15"/>
      <c r="O3614" s="15"/>
      <c r="Q3614" s="15"/>
    </row>
    <row r="3615" spans="2:17" x14ac:dyDescent="0.2">
      <c r="B3615" s="3"/>
      <c r="E3615" s="15" t="s">
        <v>2</v>
      </c>
      <c r="F3615" s="15" t="s">
        <v>3562</v>
      </c>
      <c r="K3615" s="15"/>
      <c r="M3615" s="15"/>
      <c r="N3615" s="15"/>
      <c r="O3615" s="15"/>
      <c r="Q3615" s="15"/>
    </row>
    <row r="3616" spans="2:17" x14ac:dyDescent="0.2">
      <c r="B3616" s="3"/>
      <c r="E3616" s="15" t="s">
        <v>12</v>
      </c>
      <c r="F3616" s="15" t="s">
        <v>3563</v>
      </c>
      <c r="K3616" s="15"/>
      <c r="M3616" s="15"/>
      <c r="N3616" s="15"/>
      <c r="O3616" s="15"/>
      <c r="Q3616" s="15"/>
    </row>
    <row r="3617" spans="2:17" x14ac:dyDescent="0.2">
      <c r="B3617" s="3"/>
      <c r="E3617" s="15"/>
      <c r="F3617" s="15"/>
      <c r="K3617" s="15"/>
      <c r="M3617" s="15"/>
      <c r="N3617" s="15"/>
      <c r="O3617" s="15"/>
      <c r="Q3617" s="15"/>
    </row>
    <row r="3618" spans="2:17" x14ac:dyDescent="0.2">
      <c r="B3618" s="3">
        <v>10</v>
      </c>
      <c r="C3618">
        <v>10</v>
      </c>
      <c r="E3618" s="15" t="s">
        <v>21</v>
      </c>
      <c r="F3618" s="15" t="s">
        <v>2747</v>
      </c>
      <c r="K3618" s="15"/>
      <c r="M3618" s="15"/>
      <c r="N3618" s="15"/>
      <c r="O3618" s="15"/>
      <c r="Q3618" s="15"/>
    </row>
    <row r="3619" spans="2:17" x14ac:dyDescent="0.2">
      <c r="B3619" s="3"/>
      <c r="E3619" s="15" t="s">
        <v>21</v>
      </c>
      <c r="F3619" s="15" t="s">
        <v>3566</v>
      </c>
      <c r="K3619" s="15"/>
      <c r="M3619" s="15"/>
      <c r="N3619" s="15"/>
      <c r="O3619" s="15"/>
      <c r="Q3619" s="15"/>
    </row>
    <row r="3620" spans="2:17" x14ac:dyDescent="0.2">
      <c r="B3620" s="3"/>
      <c r="E3620" s="15" t="s">
        <v>2</v>
      </c>
      <c r="F3620" s="15" t="s">
        <v>3567</v>
      </c>
      <c r="K3620" s="15"/>
      <c r="M3620" s="15"/>
      <c r="N3620" s="15"/>
      <c r="O3620" s="15"/>
      <c r="Q3620" s="15"/>
    </row>
    <row r="3621" spans="2:17" x14ac:dyDescent="0.2">
      <c r="B3621" s="3"/>
      <c r="E3621" s="15" t="s">
        <v>2</v>
      </c>
      <c r="F3621" s="15" t="s">
        <v>3565</v>
      </c>
      <c r="K3621" s="15"/>
      <c r="M3621" s="15"/>
      <c r="N3621" s="15"/>
      <c r="O3621" s="15"/>
      <c r="Q3621" s="15"/>
    </row>
    <row r="3622" spans="2:17" x14ac:dyDescent="0.2">
      <c r="B3622" s="3"/>
      <c r="E3622" s="15" t="s">
        <v>12</v>
      </c>
      <c r="F3622" s="15" t="s">
        <v>3568</v>
      </c>
      <c r="K3622" s="15"/>
      <c r="M3622" s="15"/>
      <c r="N3622" s="15"/>
      <c r="O3622" s="15"/>
      <c r="Q3622" s="15"/>
    </row>
    <row r="3623" spans="2:17" x14ac:dyDescent="0.2">
      <c r="B3623" s="3"/>
      <c r="E3623" s="15"/>
      <c r="F3623" s="15"/>
      <c r="K3623" s="15"/>
      <c r="M3623" s="15"/>
      <c r="N3623" s="15"/>
      <c r="O3623" s="15"/>
      <c r="Q3623" s="15"/>
    </row>
    <row r="3624" spans="2:17" x14ac:dyDescent="0.2">
      <c r="B3624" s="3">
        <v>11</v>
      </c>
      <c r="E3624" s="15" t="s">
        <v>21</v>
      </c>
      <c r="F3624" s="15" t="s">
        <v>3569</v>
      </c>
      <c r="K3624" s="15" t="s">
        <v>2626</v>
      </c>
      <c r="M3624" s="15"/>
      <c r="N3624" s="15"/>
      <c r="O3624" s="15"/>
      <c r="Q3624" s="15"/>
    </row>
    <row r="3625" spans="2:17" x14ac:dyDescent="0.2">
      <c r="B3625" s="3"/>
      <c r="E3625" s="15" t="s">
        <v>2</v>
      </c>
      <c r="F3625" s="15" t="s">
        <v>2812</v>
      </c>
      <c r="K3625" s="15"/>
      <c r="M3625" s="15"/>
      <c r="N3625" s="15"/>
      <c r="O3625" s="15"/>
      <c r="Q3625" s="15"/>
    </row>
    <row r="3626" spans="2:17" x14ac:dyDescent="0.2">
      <c r="B3626" s="3"/>
      <c r="E3626" s="15" t="s">
        <v>2</v>
      </c>
      <c r="F3626" s="15" t="s">
        <v>3232</v>
      </c>
      <c r="K3626" s="15"/>
      <c r="M3626" s="15"/>
      <c r="N3626" s="15"/>
      <c r="O3626" s="15"/>
      <c r="Q3626" s="15"/>
    </row>
    <row r="3627" spans="2:17" x14ac:dyDescent="0.2">
      <c r="B3627" s="3"/>
      <c r="E3627" s="15" t="s">
        <v>12</v>
      </c>
      <c r="F3627" s="15" t="s">
        <v>3570</v>
      </c>
      <c r="K3627" s="15"/>
      <c r="M3627" s="15"/>
      <c r="N3627" s="15"/>
      <c r="O3627" s="15"/>
      <c r="Q3627" s="15"/>
    </row>
    <row r="3628" spans="2:17" x14ac:dyDescent="0.2">
      <c r="B3628" s="3"/>
      <c r="E3628" s="15"/>
      <c r="F3628" s="15"/>
      <c r="K3628" s="15"/>
      <c r="M3628" s="15"/>
      <c r="N3628" s="15"/>
      <c r="O3628" s="15"/>
      <c r="Q3628" s="15"/>
    </row>
    <row r="3629" spans="2:17" x14ac:dyDescent="0.2">
      <c r="B3629" s="3">
        <v>12</v>
      </c>
      <c r="E3629" s="15" t="s">
        <v>21</v>
      </c>
      <c r="F3629" s="15" t="s">
        <v>3571</v>
      </c>
      <c r="K3629" s="15" t="s">
        <v>3573</v>
      </c>
      <c r="M3629" s="15"/>
      <c r="N3629" s="15"/>
      <c r="O3629" s="15"/>
      <c r="Q3629" s="15"/>
    </row>
    <row r="3630" spans="2:17" x14ac:dyDescent="0.2">
      <c r="B3630" s="3"/>
      <c r="E3630" s="15" t="s">
        <v>2</v>
      </c>
      <c r="F3630" s="15" t="s">
        <v>3572</v>
      </c>
      <c r="K3630" s="15"/>
      <c r="M3630" s="15"/>
      <c r="N3630" s="15"/>
      <c r="O3630" s="15"/>
      <c r="Q3630" s="15"/>
    </row>
    <row r="3631" spans="2:17" x14ac:dyDescent="0.2">
      <c r="B3631" s="3"/>
      <c r="E3631" s="15" t="s">
        <v>2</v>
      </c>
      <c r="F3631" s="15" t="s">
        <v>2779</v>
      </c>
      <c r="K3631" s="15"/>
      <c r="M3631" s="15"/>
      <c r="N3631" s="15"/>
      <c r="O3631" s="15"/>
      <c r="Q3631" s="15"/>
    </row>
    <row r="3632" spans="2:17" x14ac:dyDescent="0.2">
      <c r="B3632" s="3"/>
      <c r="E3632" s="15" t="s">
        <v>12</v>
      </c>
      <c r="F3632" s="15" t="s">
        <v>3576</v>
      </c>
      <c r="K3632" s="15"/>
      <c r="M3632" s="15"/>
      <c r="N3632" s="15"/>
      <c r="O3632" s="15"/>
      <c r="Q3632" s="15"/>
    </row>
    <row r="3633" spans="2:17" x14ac:dyDescent="0.2">
      <c r="B3633" s="3"/>
      <c r="E3633" s="15"/>
      <c r="F3633" s="15"/>
      <c r="K3633" s="15"/>
      <c r="M3633" s="15"/>
      <c r="N3633" s="15"/>
      <c r="O3633" s="15"/>
      <c r="Q3633" s="15"/>
    </row>
    <row r="3634" spans="2:17" x14ac:dyDescent="0.2">
      <c r="B3634" s="3">
        <v>13</v>
      </c>
      <c r="C3634">
        <v>10</v>
      </c>
      <c r="D3634">
        <v>13</v>
      </c>
      <c r="E3634" s="15" t="s">
        <v>21</v>
      </c>
      <c r="F3634" s="15" t="s">
        <v>3578</v>
      </c>
      <c r="K3634" s="15" t="s">
        <v>3577</v>
      </c>
      <c r="M3634" s="15"/>
      <c r="N3634" s="15"/>
      <c r="O3634" s="15"/>
      <c r="Q3634" s="15"/>
    </row>
    <row r="3635" spans="2:17" x14ac:dyDescent="0.2">
      <c r="B3635" s="3"/>
      <c r="E3635" s="15" t="s">
        <v>2</v>
      </c>
      <c r="F3635" s="15" t="s">
        <v>3582</v>
      </c>
      <c r="K3635" s="15"/>
      <c r="M3635" s="15"/>
      <c r="N3635" s="15"/>
      <c r="O3635" s="15"/>
      <c r="Q3635" s="15"/>
    </row>
    <row r="3636" spans="2:17" x14ac:dyDescent="0.2">
      <c r="B3636" s="3"/>
      <c r="E3636" s="15" t="s">
        <v>2</v>
      </c>
      <c r="F3636" t="s">
        <v>3583</v>
      </c>
      <c r="K3636" s="15"/>
      <c r="M3636" s="15"/>
      <c r="N3636" s="15"/>
      <c r="O3636" s="15"/>
      <c r="Q3636" s="15"/>
    </row>
    <row r="3637" spans="2:17" x14ac:dyDescent="0.2">
      <c r="B3637" s="3"/>
      <c r="E3637" s="15" t="s">
        <v>12</v>
      </c>
      <c r="F3637" s="15" t="s">
        <v>3580</v>
      </c>
      <c r="K3637" s="15"/>
      <c r="L3637" s="15" t="s">
        <v>3581</v>
      </c>
      <c r="M3637" s="15"/>
      <c r="N3637" s="15"/>
      <c r="O3637" s="15"/>
      <c r="Q3637" s="15"/>
    </row>
    <row r="3638" spans="2:17" x14ac:dyDescent="0.2">
      <c r="B3638" s="3"/>
      <c r="E3638" s="15"/>
      <c r="F3638" s="15"/>
      <c r="K3638" s="15"/>
      <c r="L3638" s="15"/>
      <c r="M3638" s="15"/>
      <c r="N3638" s="15"/>
      <c r="O3638" s="15"/>
      <c r="Q3638" s="15"/>
    </row>
    <row r="3639" spans="2:17" x14ac:dyDescent="0.2">
      <c r="B3639" s="3">
        <v>14</v>
      </c>
      <c r="E3639" s="15" t="s">
        <v>21</v>
      </c>
      <c r="F3639" s="15" t="s">
        <v>3584</v>
      </c>
      <c r="K3639" s="15"/>
      <c r="L3639" s="15"/>
      <c r="M3639" s="15" t="s">
        <v>3588</v>
      </c>
      <c r="N3639" s="15"/>
      <c r="O3639" s="15" t="s">
        <v>3589</v>
      </c>
      <c r="Q3639" s="15"/>
    </row>
    <row r="3640" spans="2:17" x14ac:dyDescent="0.2">
      <c r="B3640" s="3"/>
      <c r="E3640" s="15" t="s">
        <v>21</v>
      </c>
      <c r="F3640" s="15" t="s">
        <v>3585</v>
      </c>
      <c r="K3640" s="15"/>
      <c r="L3640" s="15"/>
      <c r="M3640" s="15" t="s">
        <v>3587</v>
      </c>
      <c r="N3640" s="15"/>
      <c r="O3640" s="15"/>
      <c r="Q3640" s="15"/>
    </row>
    <row r="3641" spans="2:17" x14ac:dyDescent="0.2">
      <c r="B3641" s="3"/>
      <c r="E3641" s="15" t="s">
        <v>2</v>
      </c>
      <c r="F3641" s="15" t="s">
        <v>3590</v>
      </c>
      <c r="K3641" s="15"/>
      <c r="L3641" s="15"/>
      <c r="M3641" s="15" t="s">
        <v>3586</v>
      </c>
      <c r="N3641" s="15"/>
      <c r="O3641" s="15"/>
      <c r="Q3641" s="15"/>
    </row>
    <row r="3642" spans="2:17" x14ac:dyDescent="0.2">
      <c r="B3642" s="3"/>
      <c r="E3642" s="15" t="s">
        <v>2</v>
      </c>
      <c r="F3642" s="15" t="s">
        <v>2850</v>
      </c>
      <c r="K3642" s="15"/>
      <c r="L3642" s="15"/>
      <c r="M3642" s="15"/>
      <c r="N3642" s="15"/>
      <c r="O3642" s="15"/>
      <c r="Q3642" s="15"/>
    </row>
    <row r="3643" spans="2:17" x14ac:dyDescent="0.2">
      <c r="B3643" s="3"/>
      <c r="E3643" s="15" t="s">
        <v>12</v>
      </c>
      <c r="F3643" s="15" t="s">
        <v>3596</v>
      </c>
      <c r="K3643" s="15"/>
      <c r="L3643" s="15"/>
      <c r="M3643" s="15"/>
      <c r="N3643" s="15"/>
      <c r="O3643" s="15"/>
      <c r="Q3643" s="15"/>
    </row>
    <row r="3644" spans="2:17" x14ac:dyDescent="0.2">
      <c r="B3644" s="3"/>
      <c r="E3644" s="15"/>
      <c r="F3644" s="15"/>
      <c r="K3644" s="15"/>
      <c r="L3644" s="15"/>
      <c r="M3644" s="15"/>
      <c r="N3644" s="15"/>
      <c r="O3644" s="15"/>
      <c r="Q3644" s="15"/>
    </row>
    <row r="3645" spans="2:17" x14ac:dyDescent="0.2">
      <c r="B3645" s="3"/>
      <c r="E3645" s="15" t="s">
        <v>21</v>
      </c>
      <c r="F3645" s="15" t="s">
        <v>3600</v>
      </c>
      <c r="K3645" s="15"/>
      <c r="L3645" s="15"/>
      <c r="M3645" s="15"/>
      <c r="N3645" s="15"/>
      <c r="O3645" s="15"/>
      <c r="Q3645" s="15"/>
    </row>
    <row r="3646" spans="2:17" x14ac:dyDescent="0.2">
      <c r="B3646" s="3">
        <v>15</v>
      </c>
      <c r="E3646" s="15" t="s">
        <v>21</v>
      </c>
      <c r="F3646" s="15" t="s">
        <v>3601</v>
      </c>
      <c r="K3646" s="15"/>
      <c r="L3646" s="15"/>
      <c r="M3646" s="15"/>
      <c r="N3646" s="15"/>
      <c r="O3646" s="15"/>
      <c r="Q3646" s="15"/>
    </row>
    <row r="3647" spans="2:17" x14ac:dyDescent="0.2">
      <c r="B3647" s="3"/>
      <c r="E3647" s="15" t="s">
        <v>2</v>
      </c>
      <c r="F3647" s="15" t="s">
        <v>3598</v>
      </c>
      <c r="K3647" s="15"/>
      <c r="L3647" s="15"/>
      <c r="M3647" s="15"/>
      <c r="N3647" s="15"/>
      <c r="O3647" s="15"/>
      <c r="Q3647" s="15"/>
    </row>
    <row r="3648" spans="2:17" x14ac:dyDescent="0.2">
      <c r="B3648" s="3"/>
      <c r="E3648" s="15" t="s">
        <v>2</v>
      </c>
      <c r="F3648" s="15" t="s">
        <v>3599</v>
      </c>
      <c r="K3648" s="15"/>
      <c r="L3648" s="15"/>
      <c r="M3648" s="15"/>
      <c r="N3648" s="15"/>
      <c r="O3648" s="15"/>
      <c r="Q3648" s="15"/>
    </row>
    <row r="3649" spans="2:17" x14ac:dyDescent="0.2">
      <c r="B3649" s="3"/>
      <c r="E3649" s="15" t="s">
        <v>12</v>
      </c>
      <c r="F3649" s="15" t="s">
        <v>3597</v>
      </c>
      <c r="K3649" s="15"/>
      <c r="L3649" s="15"/>
      <c r="M3649" s="15"/>
      <c r="N3649" s="15"/>
      <c r="O3649" s="15"/>
      <c r="Q3649" s="15"/>
    </row>
    <row r="3650" spans="2:17" x14ac:dyDescent="0.2">
      <c r="B3650" s="3"/>
      <c r="E3650" s="15"/>
      <c r="F3650" s="15"/>
      <c r="K3650" s="15"/>
      <c r="L3650" s="15"/>
      <c r="M3650" s="15"/>
      <c r="N3650" s="15"/>
      <c r="O3650" s="15"/>
      <c r="Q3650" s="15"/>
    </row>
    <row r="3651" spans="2:17" x14ac:dyDescent="0.2">
      <c r="B3651" s="3">
        <v>16</v>
      </c>
      <c r="E3651" s="15" t="s">
        <v>21</v>
      </c>
      <c r="F3651" s="15" t="s">
        <v>3592</v>
      </c>
      <c r="K3651" s="15"/>
      <c r="L3651" s="15"/>
      <c r="M3651" s="15"/>
      <c r="N3651" s="15"/>
      <c r="O3651" s="15"/>
      <c r="Q3651" s="15"/>
    </row>
    <row r="3652" spans="2:17" x14ac:dyDescent="0.2">
      <c r="B3652" s="3"/>
      <c r="E3652" s="15" t="s">
        <v>2</v>
      </c>
      <c r="F3652" s="15" t="s">
        <v>3593</v>
      </c>
      <c r="K3652" s="15"/>
      <c r="L3652" s="15"/>
      <c r="M3652" s="15"/>
      <c r="N3652" s="15"/>
      <c r="O3652" s="15"/>
      <c r="Q3652" s="15"/>
    </row>
    <row r="3653" spans="2:17" x14ac:dyDescent="0.2">
      <c r="B3653" s="3"/>
      <c r="E3653" s="15" t="s">
        <v>2</v>
      </c>
      <c r="F3653" s="15" t="s">
        <v>3594</v>
      </c>
      <c r="K3653" s="15"/>
      <c r="L3653" s="15"/>
      <c r="M3653" s="15"/>
      <c r="N3653" s="15"/>
      <c r="O3653" s="15"/>
      <c r="Q3653" s="15"/>
    </row>
    <row r="3654" spans="2:17" x14ac:dyDescent="0.2">
      <c r="B3654" s="3"/>
      <c r="E3654" s="15" t="s">
        <v>12</v>
      </c>
      <c r="F3654" s="15" t="s">
        <v>3595</v>
      </c>
      <c r="K3654" s="15"/>
      <c r="L3654" s="15"/>
      <c r="M3654" s="15"/>
      <c r="N3654" s="15"/>
      <c r="O3654" s="15"/>
      <c r="Q3654" s="15"/>
    </row>
    <row r="3655" spans="2:17" x14ac:dyDescent="0.2">
      <c r="B3655" s="3"/>
      <c r="E3655" s="15"/>
      <c r="F3655" s="15"/>
      <c r="K3655" s="15"/>
      <c r="L3655" s="15"/>
      <c r="M3655" s="15"/>
      <c r="N3655" s="15"/>
      <c r="O3655" s="15"/>
      <c r="Q3655" s="15"/>
    </row>
    <row r="3656" spans="2:17" x14ac:dyDescent="0.2">
      <c r="B3656" s="3">
        <v>17</v>
      </c>
      <c r="E3656" s="15" t="s">
        <v>21</v>
      </c>
      <c r="F3656" s="15" t="s">
        <v>3606</v>
      </c>
      <c r="K3656" s="15"/>
      <c r="L3656" s="15"/>
      <c r="M3656" s="15" t="s">
        <v>3609</v>
      </c>
      <c r="N3656" s="15"/>
      <c r="O3656" s="15"/>
      <c r="Q3656" s="15"/>
    </row>
    <row r="3657" spans="2:17" x14ac:dyDescent="0.2">
      <c r="B3657" s="3"/>
      <c r="E3657" s="15" t="s">
        <v>2</v>
      </c>
      <c r="F3657" s="15" t="s">
        <v>3607</v>
      </c>
      <c r="K3657" s="15"/>
      <c r="L3657" s="15"/>
      <c r="M3657" s="15" t="s">
        <v>3608</v>
      </c>
      <c r="N3657" s="15"/>
      <c r="O3657" s="15"/>
      <c r="Q3657" s="15"/>
    </row>
    <row r="3658" spans="2:17" x14ac:dyDescent="0.2">
      <c r="B3658" s="3"/>
      <c r="E3658" s="15" t="s">
        <v>2</v>
      </c>
      <c r="F3658" s="15" t="s">
        <v>3610</v>
      </c>
      <c r="K3658" s="15"/>
      <c r="L3658" s="15"/>
      <c r="M3658" s="15"/>
      <c r="N3658" s="15"/>
      <c r="O3658" s="15"/>
      <c r="Q3658" s="15"/>
    </row>
    <row r="3659" spans="2:17" x14ac:dyDescent="0.2">
      <c r="B3659" s="3"/>
      <c r="E3659" s="15" t="s">
        <v>12</v>
      </c>
      <c r="F3659" s="15" t="s">
        <v>3611</v>
      </c>
      <c r="K3659" s="15"/>
      <c r="L3659" s="15"/>
      <c r="M3659" s="15"/>
      <c r="N3659" s="15"/>
      <c r="O3659" s="15"/>
      <c r="Q3659" s="15"/>
    </row>
    <row r="3660" spans="2:17" x14ac:dyDescent="0.2">
      <c r="B3660" s="3"/>
      <c r="E3660" s="15"/>
      <c r="F3660" s="15"/>
      <c r="K3660" s="15"/>
      <c r="L3660" s="15"/>
      <c r="M3660" s="15"/>
      <c r="N3660" s="15"/>
      <c r="O3660" s="15"/>
      <c r="Q3660" s="15"/>
    </row>
    <row r="3661" spans="2:17" x14ac:dyDescent="0.2">
      <c r="B3661" s="3"/>
      <c r="E3661" s="15" t="s">
        <v>21</v>
      </c>
      <c r="F3661" s="15" t="s">
        <v>3604</v>
      </c>
      <c r="K3661" s="15"/>
      <c r="L3661" s="15"/>
      <c r="M3661" s="15"/>
      <c r="N3661" s="15"/>
      <c r="O3661" s="15"/>
      <c r="Q3661" s="15"/>
    </row>
    <row r="3662" spans="2:17" x14ac:dyDescent="0.2">
      <c r="B3662" s="3">
        <v>18</v>
      </c>
      <c r="E3662" s="15" t="s">
        <v>21</v>
      </c>
      <c r="F3662" s="15" t="s">
        <v>3605</v>
      </c>
      <c r="K3662" s="15"/>
      <c r="L3662" s="15"/>
      <c r="M3662" s="15"/>
      <c r="N3662" s="15"/>
      <c r="O3662" s="15"/>
      <c r="Q3662" s="15"/>
    </row>
    <row r="3663" spans="2:17" x14ac:dyDescent="0.2">
      <c r="B3663" s="3"/>
      <c r="E3663" s="15" t="s">
        <v>2</v>
      </c>
      <c r="F3663" s="15" t="s">
        <v>3612</v>
      </c>
      <c r="K3663" s="15"/>
      <c r="L3663" s="15"/>
      <c r="M3663" s="15"/>
      <c r="N3663" s="15"/>
      <c r="O3663" s="15"/>
      <c r="Q3663" s="15"/>
    </row>
    <row r="3664" spans="2:17" x14ac:dyDescent="0.2">
      <c r="B3664" s="3"/>
      <c r="E3664" s="15" t="s">
        <v>2</v>
      </c>
      <c r="F3664" s="15" t="s">
        <v>3111</v>
      </c>
      <c r="K3664" s="15"/>
      <c r="L3664" s="15"/>
      <c r="M3664" s="15"/>
      <c r="N3664" s="15"/>
      <c r="O3664" s="15"/>
      <c r="Q3664" s="15"/>
    </row>
    <row r="3665" spans="2:17" x14ac:dyDescent="0.2">
      <c r="B3665" s="3"/>
      <c r="E3665" s="15" t="s">
        <v>12</v>
      </c>
      <c r="F3665" s="15" t="s">
        <v>3614</v>
      </c>
      <c r="K3665" s="15"/>
      <c r="L3665" s="15"/>
      <c r="M3665" s="15"/>
      <c r="N3665" s="15"/>
      <c r="O3665" s="15"/>
      <c r="Q3665" s="15"/>
    </row>
    <row r="3666" spans="2:17" x14ac:dyDescent="0.2">
      <c r="B3666" s="3"/>
      <c r="E3666" s="15"/>
      <c r="F3666" s="15"/>
      <c r="K3666" s="15"/>
      <c r="L3666" s="15"/>
      <c r="M3666" s="15"/>
      <c r="N3666" s="15"/>
      <c r="O3666" s="15"/>
      <c r="Q3666" s="15"/>
    </row>
    <row r="3667" spans="2:17" x14ac:dyDescent="0.2">
      <c r="B3667" s="3"/>
      <c r="E3667" s="15" t="s">
        <v>21</v>
      </c>
      <c r="F3667" s="15" t="s">
        <v>3615</v>
      </c>
      <c r="K3667" s="15"/>
      <c r="L3667" s="15"/>
      <c r="M3667" s="15"/>
      <c r="N3667" s="15"/>
      <c r="O3667" s="15"/>
      <c r="Q3667" s="15"/>
    </row>
    <row r="3668" spans="2:17" x14ac:dyDescent="0.2">
      <c r="B3668" s="3">
        <v>19</v>
      </c>
      <c r="E3668" s="15" t="s">
        <v>21</v>
      </c>
      <c r="F3668" s="15" t="s">
        <v>3616</v>
      </c>
      <c r="K3668" s="15"/>
      <c r="L3668" s="15"/>
      <c r="M3668" s="15"/>
      <c r="N3668" s="15"/>
      <c r="O3668" s="15"/>
      <c r="Q3668" s="15"/>
    </row>
    <row r="3669" spans="2:17" x14ac:dyDescent="0.2">
      <c r="B3669" s="3"/>
      <c r="E3669" s="15" t="s">
        <v>2</v>
      </c>
      <c r="F3669" s="15" t="s">
        <v>3222</v>
      </c>
      <c r="K3669" s="15"/>
      <c r="L3669" s="15"/>
      <c r="M3669" s="15"/>
      <c r="N3669" s="15"/>
      <c r="O3669" s="15"/>
      <c r="Q3669" s="15"/>
    </row>
    <row r="3670" spans="2:17" x14ac:dyDescent="0.2">
      <c r="B3670" s="3"/>
      <c r="E3670" s="15" t="s">
        <v>2</v>
      </c>
      <c r="F3670" s="15" t="s">
        <v>2864</v>
      </c>
      <c r="K3670" s="15"/>
      <c r="L3670" s="15"/>
      <c r="M3670" s="15"/>
      <c r="N3670" s="15"/>
      <c r="O3670" s="15"/>
      <c r="Q3670" s="15"/>
    </row>
    <row r="3671" spans="2:17" x14ac:dyDescent="0.2">
      <c r="B3671" s="3"/>
      <c r="E3671" s="15" t="s">
        <v>12</v>
      </c>
      <c r="F3671" s="15" t="s">
        <v>3618</v>
      </c>
      <c r="K3671" s="15"/>
      <c r="L3671" s="15"/>
      <c r="M3671" s="15"/>
      <c r="N3671" s="15"/>
      <c r="O3671" s="15"/>
      <c r="Q3671" s="15"/>
    </row>
    <row r="3672" spans="2:17" x14ac:dyDescent="0.2">
      <c r="B3672" s="3"/>
      <c r="E3672" s="15"/>
      <c r="F3672" s="15"/>
      <c r="K3672" s="15"/>
      <c r="L3672" s="15"/>
      <c r="M3672" s="15"/>
      <c r="N3672" s="15"/>
      <c r="O3672" s="15"/>
      <c r="Q3672" s="15"/>
    </row>
    <row r="3673" spans="2:17" x14ac:dyDescent="0.2">
      <c r="B3673" s="3">
        <v>20</v>
      </c>
      <c r="E3673" s="15" t="s">
        <v>21</v>
      </c>
      <c r="F3673" s="15" t="s">
        <v>3615</v>
      </c>
      <c r="K3673" s="15"/>
      <c r="L3673" s="15"/>
      <c r="M3673" s="15"/>
      <c r="N3673" s="15"/>
      <c r="O3673" s="15"/>
      <c r="Q3673" s="15"/>
    </row>
    <row r="3674" spans="2:17" x14ac:dyDescent="0.2">
      <c r="B3674" s="3"/>
      <c r="E3674" s="15" t="s">
        <v>21</v>
      </c>
      <c r="F3674" s="15" t="s">
        <v>3621</v>
      </c>
      <c r="K3674" s="15"/>
      <c r="L3674" s="15"/>
      <c r="M3674" s="15"/>
      <c r="N3674" s="15"/>
      <c r="O3674" s="15"/>
      <c r="Q3674" s="15"/>
    </row>
    <row r="3675" spans="2:17" x14ac:dyDescent="0.2">
      <c r="B3675" s="3"/>
      <c r="E3675" s="15" t="s">
        <v>2</v>
      </c>
      <c r="F3675" s="15" t="s">
        <v>3622</v>
      </c>
      <c r="K3675" s="15"/>
      <c r="L3675" s="15"/>
      <c r="M3675" s="15"/>
      <c r="N3675" s="15"/>
      <c r="O3675" s="15"/>
      <c r="Q3675" s="15"/>
    </row>
    <row r="3676" spans="2:17" x14ac:dyDescent="0.2">
      <c r="B3676" s="3"/>
      <c r="E3676" s="15" t="s">
        <v>2</v>
      </c>
      <c r="F3676" s="15" t="s">
        <v>3623</v>
      </c>
      <c r="K3676" s="15"/>
      <c r="L3676" s="15"/>
      <c r="M3676" s="15"/>
      <c r="N3676" s="15"/>
      <c r="O3676" s="15"/>
      <c r="Q3676" s="15"/>
    </row>
    <row r="3677" spans="2:17" x14ac:dyDescent="0.2">
      <c r="B3677" s="3"/>
      <c r="E3677" s="15" t="s">
        <v>12</v>
      </c>
      <c r="F3677" s="15" t="s">
        <v>3624</v>
      </c>
      <c r="K3677" s="15"/>
      <c r="L3677" s="15"/>
      <c r="M3677" s="15"/>
      <c r="N3677" s="15"/>
      <c r="O3677" s="15"/>
      <c r="Q3677" s="15"/>
    </row>
    <row r="3678" spans="2:17" x14ac:dyDescent="0.2">
      <c r="B3678" s="3"/>
      <c r="E3678" s="15"/>
      <c r="F3678" s="15"/>
      <c r="K3678" s="15"/>
      <c r="L3678" s="15"/>
      <c r="M3678" s="15"/>
      <c r="N3678" s="15"/>
      <c r="O3678" s="15"/>
      <c r="Q3678" s="15"/>
    </row>
    <row r="3679" spans="2:17" x14ac:dyDescent="0.2">
      <c r="B3679" s="3">
        <v>21</v>
      </c>
      <c r="E3679" s="15" t="s">
        <v>21</v>
      </c>
      <c r="F3679" s="15" t="s">
        <v>3625</v>
      </c>
      <c r="K3679" s="15"/>
      <c r="L3679" s="15"/>
      <c r="M3679" s="15"/>
      <c r="N3679" s="15"/>
      <c r="O3679" s="15"/>
      <c r="Q3679" s="15"/>
    </row>
    <row r="3680" spans="2:17" x14ac:dyDescent="0.2">
      <c r="B3680" s="3"/>
      <c r="E3680" s="15" t="s">
        <v>2</v>
      </c>
      <c r="F3680" s="15" t="s">
        <v>3626</v>
      </c>
      <c r="K3680" s="15"/>
      <c r="L3680" s="15"/>
      <c r="M3680" s="15"/>
      <c r="N3680" s="15"/>
      <c r="O3680" s="15"/>
      <c r="Q3680" s="15"/>
    </row>
    <row r="3681" spans="2:17" x14ac:dyDescent="0.2">
      <c r="B3681" s="3"/>
      <c r="E3681" s="15" t="s">
        <v>2</v>
      </c>
      <c r="F3681" s="15" t="s">
        <v>3627</v>
      </c>
      <c r="K3681" s="15"/>
      <c r="L3681" s="15"/>
      <c r="M3681" s="15"/>
      <c r="N3681" s="15"/>
      <c r="O3681" s="15"/>
      <c r="Q3681" s="15"/>
    </row>
    <row r="3682" spans="2:17" x14ac:dyDescent="0.2">
      <c r="B3682" s="3"/>
      <c r="E3682" s="15" t="s">
        <v>12</v>
      </c>
      <c r="F3682" s="15" t="s">
        <v>3631</v>
      </c>
      <c r="K3682" s="15"/>
      <c r="L3682" s="15"/>
      <c r="M3682" s="15"/>
      <c r="N3682" s="15"/>
      <c r="O3682" s="15"/>
      <c r="Q3682" s="15"/>
    </row>
    <row r="3683" spans="2:17" x14ac:dyDescent="0.2">
      <c r="B3683" s="3"/>
      <c r="E3683" s="15"/>
      <c r="F3683" s="15"/>
      <c r="K3683" s="15"/>
      <c r="L3683" s="15"/>
      <c r="M3683" s="15"/>
      <c r="N3683" s="15"/>
      <c r="O3683" s="15"/>
      <c r="Q3683" s="15"/>
    </row>
    <row r="3684" spans="2:17" x14ac:dyDescent="0.2">
      <c r="B3684" s="3"/>
      <c r="E3684" s="15" t="s">
        <v>21</v>
      </c>
      <c r="F3684" s="15" t="s">
        <v>3545</v>
      </c>
      <c r="K3684" s="15"/>
      <c r="L3684" s="15"/>
      <c r="M3684" s="15"/>
      <c r="N3684" s="15"/>
      <c r="O3684" s="15"/>
      <c r="Q3684" s="15"/>
    </row>
    <row r="3685" spans="2:17" x14ac:dyDescent="0.2">
      <c r="B3685" s="3">
        <v>22</v>
      </c>
      <c r="E3685" s="15" t="s">
        <v>21</v>
      </c>
      <c r="F3685" s="15" t="s">
        <v>3632</v>
      </c>
      <c r="K3685" s="15"/>
      <c r="L3685" s="15"/>
      <c r="M3685" s="15"/>
      <c r="N3685" s="15"/>
      <c r="O3685" s="15"/>
      <c r="Q3685" s="15"/>
    </row>
    <row r="3686" spans="2:17" x14ac:dyDescent="0.2">
      <c r="B3686" s="3"/>
      <c r="E3686" s="15" t="s">
        <v>2</v>
      </c>
      <c r="F3686" s="15" t="s">
        <v>3634</v>
      </c>
      <c r="K3686" s="15"/>
      <c r="L3686" s="15"/>
      <c r="M3686" s="15"/>
      <c r="N3686" s="15"/>
      <c r="O3686" s="15"/>
      <c r="Q3686" s="15"/>
    </row>
    <row r="3687" spans="2:17" x14ac:dyDescent="0.2">
      <c r="B3687" s="3"/>
      <c r="E3687" s="15" t="s">
        <v>2</v>
      </c>
      <c r="F3687" s="15" t="s">
        <v>3633</v>
      </c>
      <c r="K3687" s="15"/>
      <c r="L3687" s="15"/>
      <c r="M3687" s="15"/>
      <c r="N3687" s="15"/>
      <c r="O3687" s="15"/>
      <c r="Q3687" s="15"/>
    </row>
    <row r="3688" spans="2:17" x14ac:dyDescent="0.2">
      <c r="B3688" s="3"/>
      <c r="E3688" s="15" t="s">
        <v>12</v>
      </c>
      <c r="F3688" s="15" t="s">
        <v>3230</v>
      </c>
      <c r="K3688" s="15"/>
      <c r="L3688" s="15"/>
      <c r="M3688" s="15"/>
      <c r="N3688" s="15"/>
      <c r="O3688" s="15"/>
      <c r="Q3688" s="15"/>
    </row>
    <row r="3689" spans="2:17" x14ac:dyDescent="0.2">
      <c r="B3689" s="3"/>
      <c r="E3689" s="15"/>
      <c r="F3689" s="15"/>
      <c r="K3689" s="15"/>
      <c r="L3689" s="15"/>
      <c r="M3689" s="15"/>
      <c r="N3689" s="15"/>
      <c r="O3689" s="15"/>
      <c r="Q3689" s="15"/>
    </row>
    <row r="3690" spans="2:17" x14ac:dyDescent="0.2">
      <c r="B3690" s="3">
        <v>23</v>
      </c>
      <c r="E3690" s="15" t="s">
        <v>21</v>
      </c>
      <c r="F3690" s="15" t="s">
        <v>3629</v>
      </c>
      <c r="K3690" s="15"/>
      <c r="L3690" s="15"/>
      <c r="M3690" s="15"/>
      <c r="N3690" s="15"/>
      <c r="O3690" s="15"/>
      <c r="Q3690" s="15"/>
    </row>
    <row r="3691" spans="2:17" x14ac:dyDescent="0.2">
      <c r="B3691" s="3"/>
      <c r="E3691" s="15" t="s">
        <v>2</v>
      </c>
      <c r="F3691" s="15" t="s">
        <v>3636</v>
      </c>
      <c r="K3691" s="15"/>
      <c r="L3691" s="15"/>
      <c r="M3691" s="15"/>
      <c r="N3691" s="15"/>
      <c r="O3691" s="15"/>
      <c r="Q3691" s="15"/>
    </row>
    <row r="3692" spans="2:17" x14ac:dyDescent="0.2">
      <c r="B3692" s="3"/>
      <c r="E3692" s="15" t="s">
        <v>2</v>
      </c>
      <c r="F3692" s="15" t="s">
        <v>2864</v>
      </c>
      <c r="K3692" s="15"/>
      <c r="L3692" s="15"/>
      <c r="M3692" s="15"/>
      <c r="N3692" s="15"/>
      <c r="O3692" s="15"/>
      <c r="Q3692" s="15"/>
    </row>
    <row r="3693" spans="2:17" x14ac:dyDescent="0.2">
      <c r="B3693" s="3"/>
      <c r="E3693" s="15" t="s">
        <v>12</v>
      </c>
      <c r="F3693" s="15" t="s">
        <v>2864</v>
      </c>
      <c r="K3693" s="15"/>
      <c r="L3693" s="15"/>
      <c r="M3693" s="15"/>
      <c r="N3693" s="15"/>
      <c r="O3693" s="15"/>
      <c r="Q3693" s="15"/>
    </row>
    <row r="3694" spans="2:17" x14ac:dyDescent="0.2">
      <c r="B3694" s="3"/>
      <c r="E3694" s="15"/>
      <c r="F3694" s="15"/>
      <c r="K3694" s="15"/>
      <c r="L3694" s="15"/>
      <c r="M3694" s="15"/>
      <c r="N3694" s="15"/>
      <c r="O3694" s="15"/>
      <c r="Q3694" s="15"/>
    </row>
    <row r="3695" spans="2:17" x14ac:dyDescent="0.2">
      <c r="B3695" s="3">
        <v>24</v>
      </c>
      <c r="E3695" s="15" t="s">
        <v>21</v>
      </c>
      <c r="F3695" s="15" t="s">
        <v>3635</v>
      </c>
      <c r="K3695" s="15"/>
      <c r="L3695" s="15"/>
      <c r="M3695" s="15"/>
      <c r="N3695" s="15"/>
      <c r="O3695" s="15"/>
      <c r="Q3695" s="15"/>
    </row>
    <row r="3696" spans="2:17" x14ac:dyDescent="0.2">
      <c r="B3696" s="3"/>
      <c r="E3696" s="15" t="s">
        <v>2</v>
      </c>
      <c r="F3696" s="15" t="s">
        <v>3638</v>
      </c>
      <c r="K3696" s="15"/>
      <c r="L3696" s="15"/>
      <c r="M3696" s="15"/>
      <c r="N3696" s="15"/>
      <c r="O3696" s="15"/>
      <c r="Q3696" s="15"/>
    </row>
    <row r="3697" spans="2:17" x14ac:dyDescent="0.2">
      <c r="B3697" s="3"/>
      <c r="E3697" s="15" t="s">
        <v>2</v>
      </c>
      <c r="F3697" s="15" t="s">
        <v>3639</v>
      </c>
      <c r="K3697" s="15"/>
      <c r="L3697" s="15"/>
      <c r="M3697" s="15"/>
      <c r="N3697" s="15"/>
      <c r="O3697" s="15"/>
      <c r="Q3697" s="15"/>
    </row>
    <row r="3698" spans="2:17" x14ac:dyDescent="0.2">
      <c r="B3698" s="3"/>
      <c r="E3698" s="15" t="s">
        <v>12</v>
      </c>
      <c r="F3698" s="15" t="s">
        <v>3641</v>
      </c>
      <c r="K3698" s="15"/>
      <c r="L3698" s="15"/>
      <c r="M3698" s="15"/>
      <c r="N3698" s="15"/>
      <c r="O3698" s="15"/>
      <c r="Q3698" s="15"/>
    </row>
    <row r="3699" spans="2:17" x14ac:dyDescent="0.2">
      <c r="B3699" s="3"/>
      <c r="E3699" s="15"/>
      <c r="F3699" s="15"/>
      <c r="K3699" s="15"/>
      <c r="L3699" s="15"/>
      <c r="M3699" s="15"/>
      <c r="N3699" s="15"/>
      <c r="O3699" s="15"/>
      <c r="Q3699" s="15"/>
    </row>
    <row r="3700" spans="2:17" x14ac:dyDescent="0.2">
      <c r="B3700" s="3">
        <v>25</v>
      </c>
      <c r="E3700" s="15" t="s">
        <v>21</v>
      </c>
      <c r="F3700" s="15" t="s">
        <v>3642</v>
      </c>
      <c r="K3700" s="15"/>
      <c r="L3700" s="15"/>
      <c r="M3700" s="15"/>
      <c r="N3700" s="15"/>
      <c r="O3700" s="15" t="s">
        <v>3643</v>
      </c>
      <c r="Q3700" s="15"/>
    </row>
    <row r="3701" spans="2:17" x14ac:dyDescent="0.2">
      <c r="B3701" s="3"/>
      <c r="E3701" s="15" t="s">
        <v>2</v>
      </c>
      <c r="F3701" s="15" t="s">
        <v>3644</v>
      </c>
      <c r="K3701" s="15"/>
      <c r="L3701" s="15"/>
      <c r="M3701" s="15"/>
      <c r="N3701" s="15"/>
      <c r="O3701" s="15"/>
      <c r="Q3701" s="15"/>
    </row>
    <row r="3702" spans="2:17" x14ac:dyDescent="0.2">
      <c r="B3702" s="3"/>
      <c r="E3702" s="15" t="s">
        <v>2</v>
      </c>
      <c r="F3702" s="15" t="s">
        <v>3645</v>
      </c>
      <c r="K3702" s="15"/>
      <c r="L3702" s="15"/>
      <c r="M3702" s="15"/>
      <c r="N3702" s="15"/>
      <c r="O3702" s="15"/>
      <c r="Q3702" s="15"/>
    </row>
    <row r="3703" spans="2:17" x14ac:dyDescent="0.2">
      <c r="B3703" s="3"/>
      <c r="E3703" s="15" t="s">
        <v>12</v>
      </c>
      <c r="F3703" s="15" t="s">
        <v>3646</v>
      </c>
      <c r="K3703" s="15"/>
      <c r="L3703" s="15"/>
      <c r="M3703" s="15"/>
      <c r="N3703" s="15"/>
      <c r="O3703" s="15"/>
      <c r="Q3703" s="15"/>
    </row>
    <row r="3704" spans="2:17" x14ac:dyDescent="0.2">
      <c r="B3704" s="3"/>
      <c r="E3704" s="15"/>
      <c r="F3704" s="15"/>
      <c r="K3704" s="15"/>
      <c r="L3704" s="15"/>
      <c r="M3704" s="15"/>
      <c r="N3704" s="15"/>
      <c r="O3704" s="15"/>
      <c r="Q3704" s="15"/>
    </row>
    <row r="3705" spans="2:17" x14ac:dyDescent="0.2">
      <c r="B3705" s="3"/>
      <c r="E3705" s="15" t="s">
        <v>21</v>
      </c>
      <c r="F3705" s="15" t="s">
        <v>3647</v>
      </c>
      <c r="K3705" s="15"/>
      <c r="L3705" s="15"/>
      <c r="M3705" s="15"/>
      <c r="N3705" s="15"/>
      <c r="O3705" s="15"/>
      <c r="Q3705" s="15"/>
    </row>
    <row r="3706" spans="2:17" x14ac:dyDescent="0.2">
      <c r="B3706" s="3">
        <v>26</v>
      </c>
      <c r="E3706" s="15" t="s">
        <v>21</v>
      </c>
      <c r="F3706" s="15" t="s">
        <v>3648</v>
      </c>
      <c r="K3706" s="15"/>
      <c r="L3706" s="15"/>
      <c r="M3706" s="15"/>
      <c r="N3706" s="15"/>
      <c r="O3706" s="15"/>
      <c r="Q3706" s="15"/>
    </row>
    <row r="3707" spans="2:17" x14ac:dyDescent="0.2">
      <c r="B3707" s="3"/>
      <c r="E3707" s="15" t="s">
        <v>2</v>
      </c>
      <c r="F3707" s="15" t="s">
        <v>3649</v>
      </c>
      <c r="K3707" s="15"/>
      <c r="L3707" s="15"/>
      <c r="M3707" s="15"/>
      <c r="N3707" s="15"/>
      <c r="O3707" s="15"/>
      <c r="Q3707" s="15"/>
    </row>
    <row r="3708" spans="2:17" x14ac:dyDescent="0.2">
      <c r="B3708" s="3"/>
      <c r="E3708" s="15" t="s">
        <v>2</v>
      </c>
      <c r="F3708" s="15" t="s">
        <v>2969</v>
      </c>
      <c r="K3708" s="15"/>
      <c r="L3708" s="15"/>
      <c r="M3708" s="15"/>
      <c r="N3708" s="15"/>
      <c r="O3708" s="15"/>
      <c r="Q3708" s="15"/>
    </row>
    <row r="3709" spans="2:17" x14ac:dyDescent="0.2">
      <c r="B3709" s="3"/>
      <c r="E3709" s="15" t="s">
        <v>12</v>
      </c>
      <c r="F3709" s="15" t="s">
        <v>3654</v>
      </c>
      <c r="K3709" s="15"/>
      <c r="L3709" s="15"/>
      <c r="M3709" s="15"/>
      <c r="N3709" s="15"/>
      <c r="O3709" s="15"/>
      <c r="Q3709" s="15"/>
    </row>
    <row r="3710" spans="2:17" x14ac:dyDescent="0.2">
      <c r="B3710" s="3"/>
      <c r="E3710" s="15"/>
      <c r="F3710" s="15"/>
      <c r="K3710" s="15"/>
      <c r="L3710" s="15"/>
      <c r="M3710" s="15"/>
      <c r="N3710" s="15"/>
      <c r="O3710" s="15"/>
      <c r="Q3710" s="15"/>
    </row>
    <row r="3711" spans="2:17" x14ac:dyDescent="0.2">
      <c r="B3711" s="3">
        <v>27</v>
      </c>
      <c r="E3711" s="15" t="s">
        <v>21</v>
      </c>
      <c r="F3711" s="15" t="s">
        <v>3655</v>
      </c>
      <c r="K3711" s="15"/>
      <c r="L3711" s="15"/>
      <c r="M3711" s="15"/>
      <c r="N3711" s="15"/>
      <c r="O3711" s="15"/>
      <c r="Q3711" s="15"/>
    </row>
    <row r="3712" spans="2:17" x14ac:dyDescent="0.2">
      <c r="B3712" s="3"/>
      <c r="E3712" s="15" t="s">
        <v>2</v>
      </c>
      <c r="F3712" s="15" t="s">
        <v>3653</v>
      </c>
      <c r="K3712" s="15"/>
      <c r="L3712" s="15"/>
      <c r="M3712" s="15"/>
      <c r="N3712" s="15"/>
      <c r="O3712" s="15"/>
      <c r="Q3712" s="15"/>
    </row>
    <row r="3713" spans="2:17" x14ac:dyDescent="0.2">
      <c r="B3713" s="3"/>
      <c r="E3713" s="15" t="s">
        <v>2</v>
      </c>
      <c r="F3713" s="15" t="s">
        <v>2672</v>
      </c>
      <c r="K3713" s="15"/>
      <c r="L3713" s="15"/>
      <c r="M3713" s="15"/>
      <c r="N3713" s="15"/>
      <c r="O3713" s="15"/>
      <c r="Q3713" s="15"/>
    </row>
    <row r="3714" spans="2:17" x14ac:dyDescent="0.2">
      <c r="B3714" s="3"/>
      <c r="E3714" s="15" t="s">
        <v>12</v>
      </c>
      <c r="F3714" s="15" t="s">
        <v>3657</v>
      </c>
      <c r="K3714" s="15"/>
      <c r="L3714" s="15"/>
      <c r="M3714" s="15"/>
      <c r="N3714" s="15"/>
      <c r="O3714" s="15"/>
      <c r="Q3714" s="15"/>
    </row>
    <row r="3715" spans="2:17" x14ac:dyDescent="0.2">
      <c r="B3715" s="3"/>
      <c r="E3715" s="15"/>
      <c r="F3715" s="15"/>
      <c r="K3715" s="15"/>
      <c r="L3715" s="15"/>
      <c r="M3715" s="15"/>
      <c r="N3715" s="15"/>
      <c r="O3715" s="15"/>
      <c r="Q3715" s="15"/>
    </row>
    <row r="3716" spans="2:17" x14ac:dyDescent="0.2">
      <c r="B3716" s="3"/>
      <c r="E3716" s="15" t="s">
        <v>21</v>
      </c>
      <c r="F3716" s="15" t="s">
        <v>2747</v>
      </c>
      <c r="K3716" s="15"/>
      <c r="L3716" s="15"/>
      <c r="M3716" s="15"/>
      <c r="N3716" s="15"/>
      <c r="O3716" s="15"/>
      <c r="Q3716" s="15"/>
    </row>
    <row r="3717" spans="2:17" x14ac:dyDescent="0.2">
      <c r="B3717" s="3">
        <v>28</v>
      </c>
      <c r="E3717" s="15" t="s">
        <v>21</v>
      </c>
      <c r="F3717" s="15" t="s">
        <v>3659</v>
      </c>
      <c r="K3717" s="15"/>
      <c r="L3717" s="15"/>
      <c r="M3717" s="15"/>
      <c r="N3717" s="15"/>
      <c r="O3717" s="15"/>
      <c r="P3717" t="s">
        <v>3658</v>
      </c>
      <c r="Q3717" s="15"/>
    </row>
    <row r="3718" spans="2:17" x14ac:dyDescent="0.2">
      <c r="B3718" s="3"/>
      <c r="E3718" s="15" t="s">
        <v>2</v>
      </c>
      <c r="F3718" s="15" t="s">
        <v>3661</v>
      </c>
      <c r="K3718" s="15"/>
      <c r="L3718" s="15"/>
      <c r="M3718" s="15"/>
      <c r="N3718" s="15"/>
      <c r="O3718" s="15" t="s">
        <v>3660</v>
      </c>
      <c r="Q3718" s="15"/>
    </row>
    <row r="3719" spans="2:17" x14ac:dyDescent="0.2">
      <c r="B3719" s="3"/>
      <c r="E3719" s="15" t="s">
        <v>2</v>
      </c>
      <c r="F3719" s="15" t="s">
        <v>3662</v>
      </c>
      <c r="K3719" s="15"/>
      <c r="L3719" s="15"/>
      <c r="M3719" s="15"/>
      <c r="N3719" s="15"/>
      <c r="O3719" s="15"/>
      <c r="Q3719" s="15"/>
    </row>
    <row r="3720" spans="2:17" x14ac:dyDescent="0.2">
      <c r="B3720" s="3"/>
      <c r="E3720" s="15" t="s">
        <v>12</v>
      </c>
      <c r="F3720" s="15"/>
      <c r="K3720" s="15"/>
      <c r="L3720" s="15"/>
      <c r="M3720" s="15"/>
      <c r="N3720" s="15"/>
      <c r="O3720" s="15"/>
      <c r="Q3720" s="15"/>
    </row>
    <row r="3721" spans="2:17" x14ac:dyDescent="0.2">
      <c r="B3721" s="3"/>
      <c r="E3721" s="15"/>
      <c r="F3721" s="15"/>
      <c r="K3721" s="15"/>
      <c r="L3721" s="15"/>
      <c r="M3721" s="15"/>
      <c r="N3721" s="15"/>
      <c r="O3721" s="15"/>
      <c r="Q3721" s="15"/>
    </row>
    <row r="3722" spans="2:17" x14ac:dyDescent="0.2">
      <c r="B3722" s="3">
        <v>29</v>
      </c>
      <c r="E3722" s="15" t="s">
        <v>21</v>
      </c>
      <c r="F3722" s="15" t="s">
        <v>3663</v>
      </c>
      <c r="K3722" s="15"/>
      <c r="L3722" s="15"/>
      <c r="M3722" s="15"/>
      <c r="N3722" s="15"/>
      <c r="O3722" s="15"/>
      <c r="Q3722" s="15"/>
    </row>
    <row r="3723" spans="2:17" x14ac:dyDescent="0.2">
      <c r="B3723" s="3"/>
      <c r="E3723" s="15" t="s">
        <v>2</v>
      </c>
      <c r="F3723" s="15" t="s">
        <v>3664</v>
      </c>
      <c r="K3723" s="15"/>
      <c r="L3723" s="15"/>
      <c r="M3723" s="15"/>
      <c r="N3723" s="15"/>
      <c r="O3723" s="15"/>
      <c r="Q3723" s="15"/>
    </row>
    <row r="3724" spans="2:17" x14ac:dyDescent="0.2">
      <c r="B3724" s="3"/>
      <c r="E3724" s="15" t="s">
        <v>2</v>
      </c>
      <c r="F3724" s="15" t="s">
        <v>3429</v>
      </c>
      <c r="K3724" s="15"/>
      <c r="L3724" s="15"/>
      <c r="M3724" s="15"/>
      <c r="N3724" s="15"/>
      <c r="O3724" s="15"/>
      <c r="Q3724" s="15"/>
    </row>
    <row r="3725" spans="2:17" x14ac:dyDescent="0.2">
      <c r="B3725" s="3"/>
      <c r="E3725" s="15" t="s">
        <v>12</v>
      </c>
      <c r="F3725" s="15" t="s">
        <v>3279</v>
      </c>
      <c r="K3725" s="15"/>
      <c r="L3725" s="15"/>
      <c r="M3725" s="15"/>
      <c r="N3725" s="15"/>
      <c r="O3725" s="15"/>
      <c r="Q3725" s="15"/>
    </row>
    <row r="3726" spans="2:17" x14ac:dyDescent="0.2">
      <c r="B3726" s="3"/>
      <c r="E3726" s="15"/>
      <c r="F3726" s="15"/>
      <c r="K3726" s="15"/>
      <c r="L3726" s="15"/>
      <c r="M3726" s="15"/>
      <c r="N3726" s="15"/>
      <c r="O3726" s="15"/>
      <c r="Q3726" s="15"/>
    </row>
    <row r="3727" spans="2:17" x14ac:dyDescent="0.2">
      <c r="B3727" s="3">
        <v>30</v>
      </c>
      <c r="E3727" s="15" t="s">
        <v>21</v>
      </c>
      <c r="F3727" s="15" t="s">
        <v>3665</v>
      </c>
      <c r="K3727" s="15"/>
      <c r="L3727" s="15"/>
      <c r="M3727" s="15"/>
      <c r="N3727" s="15"/>
      <c r="O3727" s="15"/>
      <c r="Q3727" s="15"/>
    </row>
    <row r="3728" spans="2:17" x14ac:dyDescent="0.2">
      <c r="B3728" s="3"/>
      <c r="E3728" s="15" t="s">
        <v>2</v>
      </c>
      <c r="F3728" s="15" t="s">
        <v>3668</v>
      </c>
      <c r="K3728" s="15"/>
      <c r="L3728" s="15"/>
      <c r="M3728" s="15"/>
      <c r="N3728" s="15"/>
      <c r="O3728" s="15"/>
      <c r="Q3728" s="15"/>
    </row>
    <row r="3729" spans="2:17" x14ac:dyDescent="0.2">
      <c r="B3729" s="3"/>
      <c r="E3729" s="15" t="s">
        <v>2</v>
      </c>
      <c r="F3729" s="15" t="s">
        <v>3669</v>
      </c>
      <c r="K3729" s="15"/>
      <c r="L3729" s="15"/>
      <c r="M3729" s="15"/>
      <c r="N3729" s="15"/>
      <c r="O3729" s="15"/>
      <c r="Q3729" s="15"/>
    </row>
    <row r="3730" spans="2:17" x14ac:dyDescent="0.2">
      <c r="B3730" s="3"/>
      <c r="E3730" s="15" t="s">
        <v>12</v>
      </c>
      <c r="F3730" s="15" t="s">
        <v>3279</v>
      </c>
      <c r="K3730" s="15"/>
      <c r="L3730" s="15"/>
      <c r="M3730" s="15"/>
      <c r="N3730" s="15"/>
      <c r="O3730" s="15"/>
      <c r="Q3730" s="15"/>
    </row>
    <row r="3731" spans="2:17" x14ac:dyDescent="0.2">
      <c r="B3731" s="3"/>
      <c r="E3731" s="15"/>
      <c r="F3731" s="15"/>
      <c r="K3731" s="15"/>
      <c r="L3731" s="15"/>
      <c r="M3731" s="15"/>
      <c r="N3731" s="15"/>
      <c r="O3731" s="15"/>
      <c r="Q3731" s="15"/>
    </row>
    <row r="3732" spans="2:17" x14ac:dyDescent="0.2">
      <c r="B3732" s="3"/>
      <c r="E3732" s="15" t="s">
        <v>21</v>
      </c>
      <c r="F3732" s="15" t="s">
        <v>2747</v>
      </c>
      <c r="K3732" s="15"/>
      <c r="L3732" s="15"/>
      <c r="M3732" s="15"/>
      <c r="N3732" s="15"/>
      <c r="O3732" s="15"/>
      <c r="Q3732" s="15"/>
    </row>
    <row r="3733" spans="2:17" x14ac:dyDescent="0.2">
      <c r="B3733" s="3">
        <v>31</v>
      </c>
      <c r="E3733" s="15" t="s">
        <v>21</v>
      </c>
      <c r="F3733" s="15" t="s">
        <v>3666</v>
      </c>
      <c r="K3733" s="15"/>
      <c r="L3733" s="15"/>
      <c r="M3733" s="15"/>
      <c r="N3733" s="15"/>
      <c r="O3733" s="15"/>
      <c r="Q3733" s="15"/>
    </row>
    <row r="3734" spans="2:17" x14ac:dyDescent="0.2">
      <c r="B3734" s="3"/>
      <c r="E3734" s="15" t="s">
        <v>2</v>
      </c>
      <c r="F3734" s="15" t="s">
        <v>3198</v>
      </c>
      <c r="K3734" s="15"/>
      <c r="L3734" s="15"/>
      <c r="M3734" s="15"/>
      <c r="N3734" s="15"/>
      <c r="O3734" s="15"/>
      <c r="Q3734" s="15"/>
    </row>
    <row r="3735" spans="2:17" x14ac:dyDescent="0.2">
      <c r="B3735" s="3"/>
      <c r="E3735" s="15" t="s">
        <v>2</v>
      </c>
      <c r="F3735" s="15" t="s">
        <v>3667</v>
      </c>
      <c r="K3735" s="15"/>
      <c r="L3735" s="15"/>
      <c r="M3735" s="15"/>
      <c r="N3735" s="15"/>
      <c r="O3735" s="15"/>
      <c r="Q3735" s="15"/>
    </row>
    <row r="3736" spans="2:17" x14ac:dyDescent="0.2">
      <c r="B3736" s="3"/>
      <c r="E3736" s="15" t="s">
        <v>12</v>
      </c>
      <c r="F3736" s="15" t="s">
        <v>3671</v>
      </c>
      <c r="K3736" s="15"/>
      <c r="L3736" s="15"/>
      <c r="M3736" s="15"/>
      <c r="N3736" s="15"/>
      <c r="O3736" s="15"/>
      <c r="Q3736" s="15"/>
    </row>
    <row r="3737" spans="2:17" x14ac:dyDescent="0.2">
      <c r="B3737" s="3"/>
      <c r="E3737" s="15"/>
      <c r="F3737" s="15"/>
      <c r="K3737" s="15"/>
      <c r="L3737" s="15"/>
      <c r="M3737" s="15"/>
      <c r="N3737" s="15"/>
      <c r="O3737" s="15"/>
      <c r="Q3737" s="15"/>
    </row>
    <row r="3738" spans="2:17" x14ac:dyDescent="0.2">
      <c r="B3738" s="3">
        <v>1</v>
      </c>
      <c r="C3738">
        <v>11</v>
      </c>
      <c r="D3738">
        <v>13</v>
      </c>
      <c r="E3738" s="15" t="s">
        <v>21</v>
      </c>
      <c r="F3738" s="15" t="s">
        <v>3672</v>
      </c>
      <c r="K3738" s="15"/>
      <c r="L3738" s="15"/>
      <c r="N3738" s="15"/>
      <c r="O3738" s="15"/>
      <c r="Q3738" s="15"/>
    </row>
    <row r="3739" spans="2:17" x14ac:dyDescent="0.2">
      <c r="B3739" s="3"/>
      <c r="E3739" s="15" t="s">
        <v>2</v>
      </c>
      <c r="F3739" s="15" t="s">
        <v>3674</v>
      </c>
      <c r="K3739" s="15"/>
      <c r="L3739" s="15"/>
      <c r="M3739" s="15"/>
      <c r="N3739" s="15"/>
      <c r="O3739" s="15"/>
      <c r="Q3739" s="15"/>
    </row>
    <row r="3740" spans="2:17" x14ac:dyDescent="0.2">
      <c r="B3740" s="3"/>
      <c r="E3740" s="15" t="s">
        <v>2</v>
      </c>
      <c r="F3740" s="15" t="s">
        <v>3675</v>
      </c>
      <c r="K3740" s="15"/>
      <c r="L3740" s="15"/>
      <c r="M3740" s="15"/>
      <c r="N3740" s="15"/>
      <c r="O3740" s="15"/>
      <c r="Q3740" s="15"/>
    </row>
    <row r="3741" spans="2:17" x14ac:dyDescent="0.2">
      <c r="B3741" s="3"/>
      <c r="E3741" s="15" t="s">
        <v>12</v>
      </c>
      <c r="F3741" s="15" t="s">
        <v>3677</v>
      </c>
      <c r="K3741" s="15"/>
      <c r="L3741" s="15"/>
      <c r="M3741" s="15"/>
      <c r="N3741" s="15"/>
      <c r="O3741" s="15"/>
      <c r="Q3741" s="15"/>
    </row>
    <row r="3742" spans="2:17" x14ac:dyDescent="0.2">
      <c r="B3742" s="3"/>
      <c r="E3742" s="15"/>
      <c r="F3742" s="15"/>
      <c r="K3742" s="15"/>
      <c r="L3742" s="15"/>
      <c r="M3742" s="15"/>
      <c r="N3742" s="15"/>
      <c r="O3742" s="15"/>
      <c r="Q3742" s="15"/>
    </row>
    <row r="3743" spans="2:17" x14ac:dyDescent="0.2">
      <c r="B3743" s="3"/>
      <c r="E3743" s="15" t="s">
        <v>21</v>
      </c>
      <c r="F3743" s="15" t="s">
        <v>3545</v>
      </c>
      <c r="K3743" s="15"/>
      <c r="L3743" s="15"/>
      <c r="M3743" s="15"/>
      <c r="N3743" s="15"/>
      <c r="O3743" s="15"/>
      <c r="Q3743" s="15"/>
    </row>
    <row r="3744" spans="2:17" x14ac:dyDescent="0.2">
      <c r="B3744" s="3">
        <v>2</v>
      </c>
      <c r="E3744" s="15" t="s">
        <v>21</v>
      </c>
      <c r="F3744" s="15" t="s">
        <v>3678</v>
      </c>
      <c r="K3744" s="15"/>
      <c r="L3744" s="15"/>
      <c r="M3744" s="15"/>
      <c r="N3744" s="15"/>
      <c r="O3744" s="15"/>
      <c r="Q3744" s="15"/>
    </row>
    <row r="3745" spans="2:18" x14ac:dyDescent="0.2">
      <c r="B3745" s="3"/>
      <c r="E3745" s="15" t="s">
        <v>2</v>
      </c>
      <c r="F3745" s="15" t="s">
        <v>3680</v>
      </c>
      <c r="K3745" s="15"/>
      <c r="L3745" s="15"/>
      <c r="M3745" s="15"/>
      <c r="N3745" s="15"/>
      <c r="O3745" s="15"/>
      <c r="Q3745" s="15"/>
    </row>
    <row r="3746" spans="2:18" x14ac:dyDescent="0.2">
      <c r="B3746" s="3"/>
      <c r="E3746" s="15" t="s">
        <v>2</v>
      </c>
      <c r="F3746" s="15" t="s">
        <v>3681</v>
      </c>
      <c r="K3746" s="15"/>
      <c r="L3746" s="15"/>
      <c r="M3746" s="15"/>
      <c r="N3746" s="15" t="s">
        <v>3689</v>
      </c>
      <c r="O3746" s="15"/>
      <c r="Q3746" s="15"/>
    </row>
    <row r="3747" spans="2:18" x14ac:dyDescent="0.2">
      <c r="B3747" s="3"/>
      <c r="E3747" s="15" t="s">
        <v>12</v>
      </c>
      <c r="F3747" s="15" t="s">
        <v>3682</v>
      </c>
      <c r="K3747" s="15"/>
      <c r="L3747" s="15"/>
      <c r="M3747" s="15"/>
      <c r="N3747" s="15"/>
      <c r="O3747" s="15"/>
      <c r="Q3747" s="15"/>
    </row>
    <row r="3748" spans="2:18" x14ac:dyDescent="0.2">
      <c r="B3748" s="3"/>
      <c r="E3748" s="15"/>
      <c r="F3748" s="15"/>
      <c r="K3748" s="15"/>
      <c r="L3748" s="15"/>
      <c r="M3748" s="15"/>
      <c r="N3748" s="15"/>
      <c r="O3748" s="15"/>
      <c r="Q3748" s="15"/>
    </row>
    <row r="3749" spans="2:18" x14ac:dyDescent="0.2">
      <c r="B3749" s="3">
        <v>3</v>
      </c>
      <c r="E3749" s="15" t="s">
        <v>21</v>
      </c>
      <c r="F3749" s="15" t="s">
        <v>3683</v>
      </c>
      <c r="K3749" s="15"/>
      <c r="L3749" s="15"/>
      <c r="M3749" s="15"/>
      <c r="N3749" s="15" t="s">
        <v>3684</v>
      </c>
      <c r="O3749" s="15"/>
      <c r="Q3749" s="15"/>
    </row>
    <row r="3750" spans="2:18" x14ac:dyDescent="0.2">
      <c r="B3750" s="3"/>
      <c r="E3750" s="15" t="s">
        <v>2</v>
      </c>
      <c r="F3750" s="15" t="s">
        <v>2598</v>
      </c>
      <c r="K3750" s="15"/>
      <c r="L3750" s="15"/>
      <c r="M3750" s="15"/>
      <c r="N3750" s="15" t="s">
        <v>3685</v>
      </c>
      <c r="O3750" s="15"/>
      <c r="Q3750" s="15"/>
      <c r="R3750" t="s">
        <v>3686</v>
      </c>
    </row>
    <row r="3751" spans="2:18" x14ac:dyDescent="0.2">
      <c r="B3751" s="3"/>
      <c r="E3751" s="15" t="s">
        <v>2</v>
      </c>
      <c r="F3751" s="15" t="s">
        <v>3692</v>
      </c>
      <c r="K3751" s="15"/>
      <c r="L3751" s="15"/>
      <c r="M3751" s="15"/>
      <c r="N3751" s="15" t="s">
        <v>3687</v>
      </c>
      <c r="O3751" s="15"/>
      <c r="Q3751" s="15"/>
    </row>
    <row r="3752" spans="2:18" x14ac:dyDescent="0.2">
      <c r="B3752" s="3"/>
      <c r="E3752" s="15" t="s">
        <v>12</v>
      </c>
      <c r="F3752" s="15" t="s">
        <v>3691</v>
      </c>
      <c r="K3752" s="15"/>
      <c r="L3752" s="15"/>
      <c r="M3752" s="15"/>
      <c r="N3752" s="15" t="s">
        <v>3688</v>
      </c>
      <c r="O3752" s="15"/>
      <c r="Q3752" s="15"/>
    </row>
    <row r="3753" spans="2:18" x14ac:dyDescent="0.2">
      <c r="B3753" s="3"/>
      <c r="E3753" s="15"/>
      <c r="F3753" s="15"/>
      <c r="K3753" s="15"/>
      <c r="L3753" s="15"/>
      <c r="M3753" s="15"/>
      <c r="N3753" s="15"/>
      <c r="O3753" s="15"/>
      <c r="Q3753" s="15"/>
    </row>
    <row r="3754" spans="2:18" x14ac:dyDescent="0.2">
      <c r="B3754" s="3"/>
      <c r="E3754" s="15" t="s">
        <v>21</v>
      </c>
      <c r="F3754" s="15" t="s">
        <v>3690</v>
      </c>
      <c r="K3754" s="15"/>
      <c r="L3754" s="15"/>
      <c r="M3754" s="15"/>
      <c r="N3754" s="15"/>
      <c r="O3754" s="15"/>
      <c r="Q3754" s="15"/>
    </row>
    <row r="3755" spans="2:18" x14ac:dyDescent="0.2">
      <c r="B3755" s="3">
        <v>4</v>
      </c>
      <c r="E3755" s="15" t="s">
        <v>21</v>
      </c>
      <c r="F3755" s="15" t="s">
        <v>3695</v>
      </c>
      <c r="K3755" s="15"/>
      <c r="L3755" s="15"/>
      <c r="M3755" s="15"/>
      <c r="N3755" s="15"/>
      <c r="O3755" s="15"/>
      <c r="Q3755" s="15"/>
    </row>
    <row r="3756" spans="2:18" x14ac:dyDescent="0.2">
      <c r="B3756" s="3"/>
      <c r="E3756" s="15" t="s">
        <v>2</v>
      </c>
      <c r="F3756" s="15" t="s">
        <v>3694</v>
      </c>
      <c r="K3756" s="15"/>
      <c r="L3756" s="15"/>
      <c r="M3756" s="15" t="s">
        <v>3693</v>
      </c>
      <c r="N3756" s="15"/>
      <c r="O3756" s="15"/>
      <c r="Q3756" s="15"/>
    </row>
    <row r="3757" spans="2:18" x14ac:dyDescent="0.2">
      <c r="B3757" s="3"/>
      <c r="E3757" s="15" t="s">
        <v>2</v>
      </c>
      <c r="F3757" s="15" t="s">
        <v>3700</v>
      </c>
      <c r="K3757" s="15"/>
      <c r="L3757" s="15"/>
      <c r="M3757" s="15" t="s">
        <v>2626</v>
      </c>
      <c r="N3757" s="15"/>
      <c r="O3757" s="15"/>
      <c r="Q3757" s="15"/>
    </row>
    <row r="3758" spans="2:18" x14ac:dyDescent="0.2">
      <c r="B3758" s="3"/>
      <c r="E3758" s="15" t="s">
        <v>12</v>
      </c>
      <c r="F3758" s="15" t="s">
        <v>3279</v>
      </c>
      <c r="K3758" s="15"/>
      <c r="L3758" s="15"/>
      <c r="M3758" s="15"/>
      <c r="N3758" s="15"/>
      <c r="O3758" s="15"/>
      <c r="Q3758" s="15"/>
    </row>
    <row r="3759" spans="2:18" x14ac:dyDescent="0.2">
      <c r="B3759" s="3"/>
      <c r="E3759" s="15"/>
      <c r="F3759" s="15"/>
      <c r="K3759" s="15"/>
      <c r="L3759" s="15"/>
      <c r="M3759" s="15"/>
      <c r="N3759" s="15"/>
      <c r="O3759" s="15" t="s">
        <v>3696</v>
      </c>
      <c r="Q3759" s="15"/>
    </row>
    <row r="3760" spans="2:18" x14ac:dyDescent="0.2">
      <c r="B3760" s="3"/>
      <c r="E3760" s="15" t="s">
        <v>21</v>
      </c>
      <c r="F3760" s="15" t="s">
        <v>3229</v>
      </c>
      <c r="K3760" s="15"/>
      <c r="L3760" s="15"/>
      <c r="M3760" s="15"/>
      <c r="N3760" s="15"/>
      <c r="O3760" s="31" t="s">
        <v>3697</v>
      </c>
      <c r="Q3760" s="15"/>
    </row>
    <row r="3761" spans="2:17" x14ac:dyDescent="0.2">
      <c r="B3761" s="3">
        <v>5</v>
      </c>
      <c r="C3761">
        <v>11</v>
      </c>
      <c r="D3761">
        <v>13</v>
      </c>
      <c r="E3761" s="15" t="s">
        <v>21</v>
      </c>
      <c r="F3761" s="15" t="s">
        <v>3699</v>
      </c>
      <c r="K3761" s="15"/>
      <c r="L3761" s="15"/>
      <c r="M3761" s="15"/>
      <c r="N3761" s="15"/>
      <c r="O3761" s="31"/>
      <c r="Q3761" s="15"/>
    </row>
    <row r="3762" spans="2:17" x14ac:dyDescent="0.2">
      <c r="B3762" s="3"/>
      <c r="E3762" s="15" t="s">
        <v>2</v>
      </c>
      <c r="F3762" s="15" t="s">
        <v>3704</v>
      </c>
      <c r="K3762" s="15"/>
      <c r="L3762" s="15"/>
      <c r="M3762" s="15" t="s">
        <v>3698</v>
      </c>
      <c r="N3762" s="15"/>
      <c r="O3762" s="31"/>
      <c r="Q3762" s="15"/>
    </row>
    <row r="3763" spans="2:17" x14ac:dyDescent="0.2">
      <c r="B3763" s="3"/>
      <c r="E3763" s="15" t="s">
        <v>2</v>
      </c>
      <c r="F3763" s="15" t="s">
        <v>3705</v>
      </c>
      <c r="K3763" s="15"/>
      <c r="L3763" s="15"/>
      <c r="M3763" s="15"/>
      <c r="N3763" s="15"/>
      <c r="O3763" s="31"/>
      <c r="Q3763" s="15"/>
    </row>
    <row r="3764" spans="2:17" x14ac:dyDescent="0.2">
      <c r="B3764" s="3"/>
      <c r="E3764" s="15" t="s">
        <v>12</v>
      </c>
      <c r="F3764" s="15" t="s">
        <v>3279</v>
      </c>
      <c r="K3764" s="15"/>
      <c r="L3764" s="15"/>
      <c r="M3764" s="15"/>
      <c r="N3764" s="15"/>
      <c r="O3764" s="31" t="s">
        <v>3706</v>
      </c>
      <c r="Q3764" s="15"/>
    </row>
    <row r="3765" spans="2:17" x14ac:dyDescent="0.2">
      <c r="B3765" s="3"/>
      <c r="E3765" s="15"/>
      <c r="F3765" s="15"/>
      <c r="K3765" s="15"/>
      <c r="L3765" s="15"/>
      <c r="M3765" s="15"/>
      <c r="N3765" s="15"/>
      <c r="O3765" s="31" t="s">
        <v>3707</v>
      </c>
      <c r="Q3765" s="15"/>
    </row>
    <row r="3766" spans="2:17" x14ac:dyDescent="0.2">
      <c r="B3766" s="3"/>
      <c r="E3766" s="15" t="s">
        <v>21</v>
      </c>
      <c r="F3766" s="15" t="s">
        <v>2747</v>
      </c>
      <c r="K3766" s="15"/>
      <c r="L3766" s="15"/>
      <c r="M3766" s="15"/>
      <c r="N3766" s="15"/>
      <c r="O3766" s="31" t="s">
        <v>3711</v>
      </c>
      <c r="Q3766" s="15"/>
    </row>
    <row r="3767" spans="2:17" x14ac:dyDescent="0.2">
      <c r="B3767" s="3">
        <v>6</v>
      </c>
      <c r="E3767" s="15" t="s">
        <v>21</v>
      </c>
      <c r="F3767" s="15" t="s">
        <v>3703</v>
      </c>
      <c r="K3767" s="15"/>
      <c r="L3767" s="15"/>
      <c r="M3767" s="15"/>
      <c r="N3767" s="15"/>
      <c r="O3767" s="31" t="s">
        <v>3708</v>
      </c>
      <c r="Q3767" s="15"/>
    </row>
    <row r="3768" spans="2:17" x14ac:dyDescent="0.2">
      <c r="B3768" s="3"/>
      <c r="E3768" s="15" t="s">
        <v>2</v>
      </c>
      <c r="F3768" s="15" t="s">
        <v>3712</v>
      </c>
      <c r="K3768" s="15"/>
      <c r="L3768" s="15"/>
      <c r="M3768" s="15"/>
      <c r="N3768" s="15"/>
      <c r="O3768" s="31" t="s">
        <v>3709</v>
      </c>
      <c r="Q3768" s="15"/>
    </row>
    <row r="3769" spans="2:17" x14ac:dyDescent="0.2">
      <c r="B3769" s="3"/>
      <c r="E3769" s="15" t="s">
        <v>2</v>
      </c>
      <c r="F3769" s="15" t="s">
        <v>3429</v>
      </c>
      <c r="K3769" s="15"/>
      <c r="L3769" s="15"/>
      <c r="M3769" s="15"/>
      <c r="N3769" s="15"/>
      <c r="O3769" s="31" t="s">
        <v>3710</v>
      </c>
      <c r="Q3769" s="15"/>
    </row>
    <row r="3770" spans="2:17" x14ac:dyDescent="0.2">
      <c r="B3770" s="3"/>
      <c r="E3770" s="15" t="s">
        <v>12</v>
      </c>
      <c r="F3770" s="15" t="s">
        <v>3713</v>
      </c>
      <c r="K3770" s="15"/>
      <c r="L3770" s="15"/>
      <c r="M3770" s="15"/>
      <c r="N3770" s="15"/>
      <c r="O3770" s="31"/>
      <c r="Q3770" s="15"/>
    </row>
    <row r="3771" spans="2:17" x14ac:dyDescent="0.2">
      <c r="B3771" s="3"/>
      <c r="E3771" s="15"/>
      <c r="F3771" s="15"/>
      <c r="K3771" s="15"/>
      <c r="L3771" s="15"/>
      <c r="M3771" s="15"/>
      <c r="N3771" s="15"/>
      <c r="O3771" s="31"/>
      <c r="Q3771" s="15"/>
    </row>
    <row r="3772" spans="2:17" x14ac:dyDescent="0.2">
      <c r="B3772" s="3">
        <v>7</v>
      </c>
      <c r="E3772" s="15" t="s">
        <v>21</v>
      </c>
      <c r="F3772" s="15" t="s">
        <v>3714</v>
      </c>
      <c r="K3772" s="15"/>
      <c r="L3772" s="15"/>
      <c r="M3772" s="15"/>
      <c r="N3772" s="15"/>
      <c r="O3772" s="31"/>
      <c r="Q3772" s="15"/>
    </row>
    <row r="3773" spans="2:17" x14ac:dyDescent="0.2">
      <c r="B3773" s="3"/>
      <c r="E3773" s="15" t="s">
        <v>2</v>
      </c>
      <c r="F3773" s="15" t="s">
        <v>3715</v>
      </c>
      <c r="K3773" s="15"/>
      <c r="L3773" s="15"/>
      <c r="M3773" s="15"/>
      <c r="N3773" s="15"/>
      <c r="O3773" s="31"/>
      <c r="Q3773" s="15"/>
    </row>
    <row r="3774" spans="2:17" x14ac:dyDescent="0.2">
      <c r="B3774" s="3"/>
      <c r="E3774" s="15" t="s">
        <v>2</v>
      </c>
      <c r="F3774" s="15" t="s">
        <v>3721</v>
      </c>
      <c r="K3774" s="15"/>
      <c r="L3774" s="15"/>
      <c r="M3774" s="15"/>
      <c r="N3774" s="15"/>
      <c r="O3774" s="31"/>
      <c r="Q3774" s="15"/>
    </row>
    <row r="3775" spans="2:17" x14ac:dyDescent="0.2">
      <c r="B3775" s="3"/>
      <c r="E3775" s="15" t="s">
        <v>12</v>
      </c>
      <c r="F3775" s="15" t="s">
        <v>3720</v>
      </c>
      <c r="K3775" s="15"/>
      <c r="L3775" s="15"/>
      <c r="M3775" s="15"/>
      <c r="N3775" s="15"/>
      <c r="O3775" s="31"/>
      <c r="Q3775" s="15"/>
    </row>
    <row r="3776" spans="2:17" x14ac:dyDescent="0.2">
      <c r="B3776" s="3"/>
      <c r="E3776" s="15"/>
      <c r="F3776" s="15"/>
      <c r="K3776" s="15"/>
      <c r="L3776" s="15"/>
      <c r="M3776" s="15"/>
      <c r="N3776" s="15"/>
      <c r="O3776" s="31"/>
      <c r="Q3776" s="15"/>
    </row>
    <row r="3777" spans="2:17" x14ac:dyDescent="0.2">
      <c r="B3777" s="3">
        <v>8</v>
      </c>
      <c r="E3777" s="15" t="s">
        <v>21</v>
      </c>
      <c r="F3777" s="15" t="s">
        <v>3718</v>
      </c>
      <c r="K3777" s="15"/>
      <c r="L3777" s="15"/>
      <c r="M3777" s="15"/>
      <c r="N3777" s="15"/>
      <c r="O3777" s="31"/>
      <c r="Q3777" s="15"/>
    </row>
    <row r="3778" spans="2:17" x14ac:dyDescent="0.2">
      <c r="B3778" s="3"/>
      <c r="E3778" s="15" t="s">
        <v>2</v>
      </c>
      <c r="F3778" s="15" t="s">
        <v>3717</v>
      </c>
      <c r="K3778" s="15"/>
      <c r="L3778" s="15"/>
      <c r="M3778" s="15"/>
      <c r="N3778" s="15"/>
      <c r="O3778" s="31"/>
      <c r="Q3778" s="15"/>
    </row>
    <row r="3779" spans="2:17" x14ac:dyDescent="0.2">
      <c r="B3779" s="3"/>
      <c r="E3779" s="15" t="s">
        <v>2</v>
      </c>
      <c r="F3779" s="15" t="s">
        <v>3719</v>
      </c>
      <c r="K3779" s="15"/>
      <c r="L3779" s="15"/>
      <c r="M3779" s="15"/>
      <c r="N3779" s="15"/>
      <c r="O3779" s="31"/>
      <c r="Q3779" s="15"/>
    </row>
    <row r="3780" spans="2:17" x14ac:dyDescent="0.2">
      <c r="B3780" s="3"/>
      <c r="E3780" s="15" t="s">
        <v>12</v>
      </c>
      <c r="F3780" s="15" t="s">
        <v>3230</v>
      </c>
      <c r="K3780" s="15"/>
      <c r="L3780" s="15"/>
      <c r="M3780" s="15"/>
      <c r="N3780" s="15"/>
      <c r="O3780" s="31"/>
      <c r="Q3780" s="15"/>
    </row>
    <row r="3781" spans="2:17" x14ac:dyDescent="0.2">
      <c r="B3781" s="3"/>
      <c r="E3781" s="15"/>
      <c r="F3781" s="15"/>
      <c r="K3781" s="15"/>
      <c r="L3781" s="15"/>
      <c r="M3781" s="15"/>
      <c r="N3781" s="15"/>
      <c r="O3781" s="31"/>
      <c r="Q3781" s="15"/>
    </row>
    <row r="3782" spans="2:17" x14ac:dyDescent="0.2">
      <c r="B3782" s="3">
        <v>9</v>
      </c>
      <c r="E3782" s="15" t="s">
        <v>21</v>
      </c>
      <c r="F3782" s="15" t="s">
        <v>3727</v>
      </c>
      <c r="K3782" s="15"/>
      <c r="L3782" s="15"/>
      <c r="M3782" s="15" t="s">
        <v>3716</v>
      </c>
      <c r="N3782" s="15"/>
      <c r="O3782" s="31"/>
      <c r="Q3782" s="15"/>
    </row>
    <row r="3783" spans="2:17" x14ac:dyDescent="0.2">
      <c r="B3783" s="3"/>
      <c r="E3783" s="15" t="s">
        <v>2</v>
      </c>
      <c r="F3783" s="15" t="s">
        <v>3726</v>
      </c>
      <c r="K3783" s="15"/>
      <c r="L3783" s="15"/>
      <c r="M3783" s="15"/>
      <c r="N3783" s="15"/>
      <c r="O3783" s="31"/>
      <c r="Q3783" s="15"/>
    </row>
    <row r="3784" spans="2:17" x14ac:dyDescent="0.2">
      <c r="B3784" s="3"/>
      <c r="E3784" s="15" t="s">
        <v>2</v>
      </c>
      <c r="F3784" s="15" t="s">
        <v>3725</v>
      </c>
      <c r="K3784" s="15"/>
      <c r="L3784" s="15"/>
      <c r="M3784" s="15"/>
      <c r="N3784" s="15"/>
      <c r="O3784" s="31"/>
      <c r="Q3784" s="15"/>
    </row>
    <row r="3785" spans="2:17" x14ac:dyDescent="0.2">
      <c r="B3785" s="3"/>
      <c r="E3785" s="15" t="s">
        <v>12</v>
      </c>
      <c r="F3785" s="15" t="s">
        <v>3722</v>
      </c>
      <c r="K3785" s="15"/>
      <c r="L3785" s="15"/>
      <c r="M3785" s="15"/>
      <c r="N3785" s="15"/>
      <c r="O3785" s="31"/>
      <c r="Q3785" s="15"/>
    </row>
    <row r="3786" spans="2:17" x14ac:dyDescent="0.2">
      <c r="B3786" s="3"/>
      <c r="E3786" s="15"/>
      <c r="F3786" s="15"/>
      <c r="K3786" s="15"/>
      <c r="L3786" s="15"/>
      <c r="M3786" s="15"/>
      <c r="N3786" s="15"/>
      <c r="O3786" s="31"/>
      <c r="Q3786" s="15"/>
    </row>
    <row r="3787" spans="2:17" x14ac:dyDescent="0.2">
      <c r="B3787" s="3">
        <v>10</v>
      </c>
      <c r="E3787" s="15" t="s">
        <v>21</v>
      </c>
      <c r="F3787" s="15" t="s">
        <v>3723</v>
      </c>
      <c r="K3787" s="15"/>
      <c r="L3787" s="15"/>
      <c r="M3787" s="15"/>
      <c r="N3787" s="15"/>
      <c r="O3787" s="31"/>
      <c r="Q3787" s="15"/>
    </row>
    <row r="3788" spans="2:17" x14ac:dyDescent="0.2">
      <c r="B3788" s="3"/>
      <c r="E3788" s="15" t="s">
        <v>2</v>
      </c>
      <c r="F3788" s="15" t="s">
        <v>3724</v>
      </c>
      <c r="K3788" s="15"/>
      <c r="L3788" s="15"/>
      <c r="M3788" s="15"/>
      <c r="N3788" s="15"/>
      <c r="O3788" s="31"/>
      <c r="Q3788" s="15"/>
    </row>
    <row r="3789" spans="2:17" x14ac:dyDescent="0.2">
      <c r="B3789" s="3"/>
      <c r="E3789" s="15" t="s">
        <v>2</v>
      </c>
      <c r="F3789" s="15" t="s">
        <v>2969</v>
      </c>
      <c r="K3789" s="15"/>
      <c r="L3789" s="15"/>
      <c r="M3789" s="15"/>
      <c r="N3789" s="15"/>
      <c r="O3789" s="31"/>
      <c r="Q3789" s="15"/>
    </row>
    <row r="3790" spans="2:17" x14ac:dyDescent="0.2">
      <c r="B3790" s="3"/>
      <c r="E3790" s="15" t="s">
        <v>12</v>
      </c>
      <c r="F3790" s="15" t="s">
        <v>3729</v>
      </c>
      <c r="K3790" s="15"/>
      <c r="L3790" s="15"/>
      <c r="M3790" s="15"/>
      <c r="N3790" s="15"/>
      <c r="O3790" s="31"/>
      <c r="Q3790" s="15"/>
    </row>
    <row r="3791" spans="2:17" x14ac:dyDescent="0.2">
      <c r="B3791" s="3"/>
      <c r="E3791" s="15"/>
      <c r="F3791" s="15"/>
      <c r="K3791" s="15"/>
      <c r="L3791" s="15"/>
      <c r="M3791" s="15"/>
      <c r="N3791" s="15"/>
      <c r="O3791" s="31"/>
      <c r="Q3791" s="15"/>
    </row>
    <row r="3792" spans="2:17" x14ac:dyDescent="0.2">
      <c r="B3792" s="3"/>
      <c r="E3792" s="15" t="s">
        <v>21</v>
      </c>
      <c r="F3792" s="15" t="s">
        <v>2747</v>
      </c>
      <c r="K3792" s="15"/>
      <c r="L3792" s="15"/>
      <c r="M3792" s="15"/>
      <c r="N3792" s="15"/>
      <c r="O3792" s="31"/>
      <c r="Q3792" s="15"/>
    </row>
    <row r="3793" spans="2:17" x14ac:dyDescent="0.2">
      <c r="B3793" s="3">
        <v>11</v>
      </c>
      <c r="E3793" s="15" t="s">
        <v>21</v>
      </c>
      <c r="F3793" s="15" t="s">
        <v>3728</v>
      </c>
      <c r="K3793" s="15"/>
      <c r="L3793" s="15"/>
      <c r="M3793" s="15"/>
      <c r="N3793" s="15"/>
      <c r="O3793" s="31"/>
      <c r="Q3793" s="15"/>
    </row>
    <row r="3794" spans="2:17" x14ac:dyDescent="0.2">
      <c r="B3794" s="3"/>
      <c r="E3794" s="15" t="s">
        <v>2</v>
      </c>
      <c r="F3794" s="15" t="s">
        <v>3730</v>
      </c>
      <c r="K3794" s="15"/>
      <c r="L3794" s="15"/>
      <c r="M3794" s="15"/>
      <c r="N3794" s="15"/>
      <c r="O3794" s="31"/>
      <c r="Q3794" s="15"/>
    </row>
    <row r="3795" spans="2:17" x14ac:dyDescent="0.2">
      <c r="B3795" s="3"/>
      <c r="E3795" s="15" t="s">
        <v>2</v>
      </c>
      <c r="F3795" s="15" t="s">
        <v>3731</v>
      </c>
      <c r="K3795" s="15"/>
      <c r="L3795" s="15"/>
      <c r="M3795" s="15"/>
      <c r="N3795" s="15"/>
      <c r="O3795" s="31"/>
      <c r="Q3795" s="15"/>
    </row>
    <row r="3796" spans="2:17" x14ac:dyDescent="0.2">
      <c r="B3796" s="3"/>
      <c r="E3796" s="15" t="s">
        <v>12</v>
      </c>
      <c r="F3796" s="15" t="s">
        <v>3732</v>
      </c>
      <c r="K3796" s="15"/>
      <c r="L3796" s="15"/>
      <c r="M3796" s="15"/>
      <c r="N3796" s="15"/>
      <c r="O3796" s="31"/>
      <c r="Q3796" s="15"/>
    </row>
    <row r="3797" spans="2:17" x14ac:dyDescent="0.2">
      <c r="B3797" s="3"/>
      <c r="E3797" s="15"/>
      <c r="F3797" s="15"/>
      <c r="K3797" s="15"/>
      <c r="L3797" s="15"/>
      <c r="M3797" s="15"/>
      <c r="N3797" s="15"/>
      <c r="O3797" s="31"/>
      <c r="Q3797" s="15"/>
    </row>
    <row r="3798" spans="2:17" x14ac:dyDescent="0.2">
      <c r="B3798" s="3">
        <v>12</v>
      </c>
      <c r="E3798" s="15" t="s">
        <v>21</v>
      </c>
      <c r="F3798" s="15" t="s">
        <v>2747</v>
      </c>
      <c r="K3798" s="15"/>
      <c r="L3798" s="15"/>
      <c r="M3798" s="15"/>
      <c r="N3798" s="15"/>
      <c r="O3798" s="31"/>
      <c r="Q3798" s="15"/>
    </row>
    <row r="3799" spans="2:17" x14ac:dyDescent="0.2">
      <c r="B3799" s="3"/>
      <c r="E3799" s="15" t="s">
        <v>21</v>
      </c>
      <c r="F3799" s="15" t="s">
        <v>3055</v>
      </c>
      <c r="K3799" s="15"/>
      <c r="L3799" s="15"/>
      <c r="M3799" s="15"/>
      <c r="N3799" s="15"/>
      <c r="O3799" s="31"/>
      <c r="Q3799" s="15"/>
    </row>
    <row r="3800" spans="2:17" x14ac:dyDescent="0.2">
      <c r="B3800" s="3"/>
      <c r="E3800" s="15" t="s">
        <v>2</v>
      </c>
      <c r="F3800" s="15" t="s">
        <v>3733</v>
      </c>
      <c r="K3800" s="15"/>
      <c r="L3800" s="15"/>
      <c r="M3800" s="15"/>
      <c r="N3800" s="15"/>
      <c r="O3800" s="31"/>
      <c r="Q3800" s="15"/>
    </row>
    <row r="3801" spans="2:17" x14ac:dyDescent="0.2">
      <c r="B3801" s="3"/>
      <c r="E3801" s="15" t="s">
        <v>2</v>
      </c>
      <c r="F3801" s="15" t="s">
        <v>3734</v>
      </c>
      <c r="K3801" s="15"/>
      <c r="L3801" s="15"/>
      <c r="M3801" s="15"/>
      <c r="N3801" s="15"/>
      <c r="O3801" s="31"/>
      <c r="Q3801" s="15"/>
    </row>
    <row r="3802" spans="2:17" x14ac:dyDescent="0.2">
      <c r="B3802" s="3"/>
      <c r="E3802" s="15" t="s">
        <v>12</v>
      </c>
      <c r="F3802" s="15" t="s">
        <v>3735</v>
      </c>
      <c r="K3802" s="15"/>
      <c r="L3802" s="15"/>
      <c r="M3802" s="15"/>
      <c r="N3802" s="15"/>
      <c r="O3802" s="31"/>
      <c r="Q3802" s="15"/>
    </row>
    <row r="3803" spans="2:17" x14ac:dyDescent="0.2">
      <c r="B3803" s="3"/>
      <c r="E3803" s="15"/>
      <c r="F3803" s="15"/>
      <c r="K3803" s="15"/>
      <c r="L3803" s="15"/>
      <c r="M3803" s="15"/>
      <c r="N3803" s="15"/>
      <c r="O3803" s="31"/>
      <c r="Q3803" s="15"/>
    </row>
    <row r="3804" spans="2:17" x14ac:dyDescent="0.2">
      <c r="B3804" s="3">
        <v>13</v>
      </c>
      <c r="E3804" s="15" t="s">
        <v>21</v>
      </c>
      <c r="F3804" s="15" t="s">
        <v>3736</v>
      </c>
      <c r="K3804" s="15"/>
      <c r="L3804" s="15"/>
      <c r="M3804" s="15"/>
      <c r="N3804" s="15"/>
      <c r="O3804" s="31"/>
      <c r="Q3804" s="15"/>
    </row>
    <row r="3805" spans="2:17" x14ac:dyDescent="0.2">
      <c r="B3805" s="3"/>
      <c r="E3805" s="15" t="s">
        <v>2</v>
      </c>
      <c r="F3805" s="15" t="s">
        <v>3745</v>
      </c>
      <c r="K3805" s="15"/>
      <c r="L3805" s="15"/>
      <c r="M3805" s="15" t="s">
        <v>3679</v>
      </c>
      <c r="N3805" s="15"/>
      <c r="O3805" s="31"/>
      <c r="Q3805" s="15"/>
    </row>
    <row r="3806" spans="2:17" x14ac:dyDescent="0.2">
      <c r="B3806" s="3"/>
      <c r="E3806" s="15" t="s">
        <v>2</v>
      </c>
      <c r="F3806" s="15" t="s">
        <v>3747</v>
      </c>
      <c r="K3806" s="15"/>
      <c r="L3806" s="15"/>
      <c r="M3806" s="15" t="s">
        <v>3748</v>
      </c>
      <c r="N3806" s="15"/>
      <c r="O3806" s="31"/>
      <c r="Q3806" s="15"/>
    </row>
    <row r="3807" spans="2:17" x14ac:dyDescent="0.2">
      <c r="B3807" s="3"/>
      <c r="E3807" s="15" t="s">
        <v>12</v>
      </c>
      <c r="F3807" s="15" t="s">
        <v>3749</v>
      </c>
      <c r="K3807" s="15"/>
      <c r="L3807" s="15"/>
      <c r="M3807" s="15"/>
      <c r="N3807" s="15"/>
      <c r="O3807" s="31"/>
      <c r="Q3807" s="15"/>
    </row>
    <row r="3808" spans="2:17" x14ac:dyDescent="0.2">
      <c r="B3808" s="3"/>
      <c r="E3808" s="15"/>
      <c r="F3808" s="15"/>
      <c r="K3808" s="15"/>
      <c r="L3808" s="15"/>
      <c r="M3808" s="15"/>
      <c r="N3808" s="15"/>
      <c r="O3808" s="31"/>
      <c r="Q3808" s="15"/>
    </row>
    <row r="3809" spans="2:17" x14ac:dyDescent="0.2">
      <c r="B3809" s="3">
        <v>14</v>
      </c>
      <c r="E3809" s="15" t="s">
        <v>21</v>
      </c>
      <c r="F3809" s="15" t="s">
        <v>3544</v>
      </c>
      <c r="K3809" s="15"/>
      <c r="L3809" s="15"/>
      <c r="M3809" s="15"/>
      <c r="N3809" s="15"/>
      <c r="O3809" s="31"/>
      <c r="Q3809" s="15"/>
    </row>
    <row r="3810" spans="2:17" x14ac:dyDescent="0.2">
      <c r="B3810" s="3"/>
      <c r="E3810" s="15" t="s">
        <v>2</v>
      </c>
      <c r="F3810" s="15" t="s">
        <v>3751</v>
      </c>
      <c r="K3810" s="15"/>
      <c r="L3810" s="15"/>
      <c r="M3810" s="15"/>
      <c r="N3810" s="15"/>
      <c r="O3810" s="31"/>
      <c r="Q3810" s="15"/>
    </row>
    <row r="3811" spans="2:17" x14ac:dyDescent="0.2">
      <c r="B3811" s="3"/>
      <c r="E3811" s="15" t="s">
        <v>2</v>
      </c>
      <c r="F3811" s="15" t="s">
        <v>3750</v>
      </c>
      <c r="K3811" s="15"/>
      <c r="L3811" s="15"/>
      <c r="M3811" s="15"/>
      <c r="N3811" s="15"/>
      <c r="O3811" s="31"/>
      <c r="Q3811" s="15"/>
    </row>
    <row r="3812" spans="2:17" x14ac:dyDescent="0.2">
      <c r="B3812" s="3"/>
      <c r="E3812" s="15" t="s">
        <v>12</v>
      </c>
      <c r="F3812" s="15" t="s">
        <v>3759</v>
      </c>
      <c r="K3812" s="15"/>
      <c r="L3812" s="15"/>
      <c r="M3812" s="15" t="s">
        <v>3752</v>
      </c>
      <c r="N3812" s="15"/>
      <c r="O3812" s="31"/>
      <c r="Q3812" s="15"/>
    </row>
    <row r="3813" spans="2:17" x14ac:dyDescent="0.2">
      <c r="B3813" s="3"/>
      <c r="E3813" s="15"/>
      <c r="F3813" s="15"/>
      <c r="K3813" s="15"/>
      <c r="L3813" s="15"/>
      <c r="M3813" s="15"/>
      <c r="N3813" s="15"/>
      <c r="O3813" s="31"/>
      <c r="Q3813" s="15"/>
    </row>
    <row r="3814" spans="2:17" x14ac:dyDescent="0.2">
      <c r="B3814" s="3"/>
      <c r="E3814" s="15" t="s">
        <v>21</v>
      </c>
      <c r="F3814" s="15" t="s">
        <v>2747</v>
      </c>
      <c r="K3814" s="15"/>
      <c r="L3814" s="15"/>
      <c r="M3814" s="15"/>
      <c r="N3814" s="15"/>
      <c r="O3814" s="31"/>
      <c r="Q3814" s="15"/>
    </row>
    <row r="3815" spans="2:17" x14ac:dyDescent="0.2">
      <c r="B3815" s="3">
        <v>15</v>
      </c>
      <c r="E3815" s="15" t="s">
        <v>21</v>
      </c>
      <c r="F3815" s="15" t="s">
        <v>3703</v>
      </c>
      <c r="K3815" s="15"/>
      <c r="L3815" s="15"/>
      <c r="M3815" s="15"/>
      <c r="N3815" s="15"/>
      <c r="O3815" s="31"/>
      <c r="Q3815" s="15"/>
    </row>
    <row r="3816" spans="2:17" x14ac:dyDescent="0.2">
      <c r="B3816" s="3"/>
      <c r="E3816" s="15" t="s">
        <v>2</v>
      </c>
      <c r="F3816" s="15" t="s">
        <v>3758</v>
      </c>
      <c r="K3816" s="15"/>
      <c r="L3816" s="15"/>
      <c r="M3816" s="15"/>
      <c r="N3816" s="15"/>
      <c r="O3816" s="31"/>
      <c r="Q3816" s="15"/>
    </row>
    <row r="3817" spans="2:17" x14ac:dyDescent="0.2">
      <c r="B3817" s="3"/>
      <c r="E3817" s="15" t="s">
        <v>2</v>
      </c>
      <c r="F3817" s="15" t="s">
        <v>3719</v>
      </c>
      <c r="K3817" s="15"/>
      <c r="L3817" s="15"/>
      <c r="M3817" s="15"/>
      <c r="N3817" s="15"/>
      <c r="O3817" s="31"/>
      <c r="Q3817" s="15"/>
    </row>
    <row r="3818" spans="2:17" x14ac:dyDescent="0.2">
      <c r="B3818" s="3"/>
      <c r="E3818" s="15" t="s">
        <v>12</v>
      </c>
      <c r="F3818" s="15" t="s">
        <v>3757</v>
      </c>
      <c r="K3818" s="15"/>
      <c r="L3818" s="15"/>
      <c r="M3818" s="15"/>
      <c r="N3818" s="15"/>
      <c r="O3818" s="31"/>
      <c r="Q3818" s="15"/>
    </row>
    <row r="3819" spans="2:17" x14ac:dyDescent="0.2">
      <c r="B3819" s="3"/>
      <c r="E3819" s="15"/>
      <c r="F3819" s="15"/>
      <c r="K3819" s="15"/>
      <c r="L3819" s="15"/>
      <c r="M3819" s="15"/>
      <c r="N3819" s="15"/>
      <c r="O3819" s="31"/>
      <c r="Q3819" s="15"/>
    </row>
    <row r="3820" spans="2:17" x14ac:dyDescent="0.2">
      <c r="B3820" s="3"/>
      <c r="E3820" s="15" t="s">
        <v>21</v>
      </c>
      <c r="F3820" s="15" t="s">
        <v>2747</v>
      </c>
      <c r="K3820" s="15"/>
      <c r="L3820" s="15"/>
      <c r="M3820" s="15"/>
      <c r="N3820" s="15"/>
      <c r="O3820" s="31"/>
      <c r="Q3820" s="15"/>
    </row>
    <row r="3821" spans="2:17" x14ac:dyDescent="0.2">
      <c r="B3821" s="3">
        <v>16</v>
      </c>
      <c r="E3821" s="15" t="s">
        <v>21</v>
      </c>
      <c r="F3821" s="15" t="s">
        <v>3754</v>
      </c>
      <c r="K3821" s="15"/>
      <c r="L3821" s="15"/>
      <c r="M3821" s="15" t="s">
        <v>3755</v>
      </c>
      <c r="N3821" s="15"/>
      <c r="O3821" s="31"/>
      <c r="Q3821" s="15"/>
    </row>
    <row r="3822" spans="2:17" x14ac:dyDescent="0.2">
      <c r="B3822" s="3"/>
      <c r="E3822" s="15" t="s">
        <v>2</v>
      </c>
      <c r="F3822" s="15" t="s">
        <v>2812</v>
      </c>
      <c r="K3822" s="15"/>
      <c r="L3822" s="15"/>
      <c r="M3822" s="15" t="s">
        <v>3756</v>
      </c>
      <c r="N3822" s="15"/>
      <c r="O3822" s="31"/>
      <c r="Q3822" s="15"/>
    </row>
    <row r="3823" spans="2:17" x14ac:dyDescent="0.2">
      <c r="B3823" s="3"/>
      <c r="E3823" s="15" t="s">
        <v>2</v>
      </c>
      <c r="F3823" s="15" t="s">
        <v>3645</v>
      </c>
      <c r="K3823" s="15"/>
      <c r="L3823" s="15"/>
      <c r="M3823" s="15" t="s">
        <v>3716</v>
      </c>
      <c r="N3823" s="15"/>
      <c r="O3823" s="31"/>
      <c r="Q3823" s="15"/>
    </row>
    <row r="3824" spans="2:17" x14ac:dyDescent="0.2">
      <c r="B3824" s="3"/>
      <c r="E3824" s="15" t="s">
        <v>12</v>
      </c>
      <c r="F3824" s="15" t="s">
        <v>3762</v>
      </c>
      <c r="K3824" s="15"/>
      <c r="L3824" s="15"/>
      <c r="M3824" s="15"/>
      <c r="N3824" s="15"/>
      <c r="O3824" s="31"/>
      <c r="Q3824" s="15"/>
    </row>
    <row r="3825" spans="2:17" x14ac:dyDescent="0.2">
      <c r="B3825" s="3"/>
      <c r="E3825" s="15"/>
      <c r="F3825" s="15"/>
      <c r="K3825" s="15"/>
      <c r="L3825" s="15"/>
      <c r="M3825" s="15"/>
      <c r="N3825" s="15"/>
      <c r="O3825" s="31"/>
      <c r="Q3825" s="15"/>
    </row>
    <row r="3826" spans="2:17" x14ac:dyDescent="0.2">
      <c r="B3826" s="3">
        <v>17</v>
      </c>
      <c r="C3826">
        <v>11</v>
      </c>
      <c r="D3826">
        <v>13</v>
      </c>
      <c r="E3826" s="15" t="s">
        <v>21</v>
      </c>
      <c r="F3826" s="15" t="s">
        <v>3763</v>
      </c>
      <c r="K3826" s="15"/>
      <c r="L3826" s="15"/>
      <c r="M3826" s="15"/>
      <c r="N3826" s="15"/>
      <c r="O3826" s="31"/>
      <c r="Q3826" s="15"/>
    </row>
    <row r="3827" spans="2:17" x14ac:dyDescent="0.2">
      <c r="B3827" s="3"/>
      <c r="E3827" s="15" t="s">
        <v>2</v>
      </c>
      <c r="F3827" s="15" t="s">
        <v>3764</v>
      </c>
      <c r="K3827" s="15"/>
      <c r="L3827" s="15"/>
      <c r="M3827" s="15"/>
      <c r="N3827" s="15"/>
      <c r="O3827" s="31"/>
      <c r="Q3827" s="15"/>
    </row>
    <row r="3828" spans="2:17" x14ac:dyDescent="0.2">
      <c r="B3828" s="3"/>
      <c r="E3828" s="15" t="s">
        <v>2</v>
      </c>
      <c r="F3828" s="15" t="s">
        <v>3765</v>
      </c>
      <c r="K3828" s="15"/>
      <c r="L3828" s="15"/>
      <c r="M3828" s="15"/>
      <c r="N3828" s="15"/>
      <c r="O3828" s="31"/>
      <c r="Q3828" s="15"/>
    </row>
    <row r="3829" spans="2:17" x14ac:dyDescent="0.2">
      <c r="B3829" s="3"/>
      <c r="E3829" s="15" t="s">
        <v>12</v>
      </c>
      <c r="F3829" s="15" t="s">
        <v>3766</v>
      </c>
      <c r="K3829" s="15"/>
      <c r="L3829" s="15"/>
      <c r="M3829" s="15"/>
      <c r="N3829" s="15"/>
      <c r="O3829" s="31"/>
      <c r="Q3829" s="15"/>
    </row>
    <row r="3830" spans="2:17" x14ac:dyDescent="0.2">
      <c r="B3830" s="3"/>
      <c r="E3830" s="15"/>
      <c r="F3830" s="15"/>
      <c r="K3830" s="15"/>
      <c r="L3830" s="15"/>
      <c r="M3830" s="15"/>
      <c r="N3830" s="15"/>
      <c r="O3830" s="31"/>
      <c r="Q3830" s="15"/>
    </row>
    <row r="3831" spans="2:17" x14ac:dyDescent="0.2">
      <c r="B3831" s="3">
        <v>18</v>
      </c>
      <c r="E3831" s="15" t="s">
        <v>21</v>
      </c>
      <c r="F3831" s="15" t="s">
        <v>3768</v>
      </c>
      <c r="K3831" s="15"/>
      <c r="L3831" s="15"/>
      <c r="M3831" s="15"/>
      <c r="N3831" s="15"/>
      <c r="O3831" s="31"/>
      <c r="Q3831" s="15"/>
    </row>
    <row r="3832" spans="2:17" x14ac:dyDescent="0.2">
      <c r="B3832" s="3"/>
      <c r="E3832" s="15" t="s">
        <v>2</v>
      </c>
      <c r="F3832" s="15" t="s">
        <v>3767</v>
      </c>
      <c r="K3832" s="15"/>
      <c r="L3832" s="15"/>
      <c r="M3832" s="15"/>
      <c r="N3832" s="15"/>
      <c r="O3832" s="31"/>
      <c r="Q3832" s="15"/>
    </row>
    <row r="3833" spans="2:17" x14ac:dyDescent="0.2">
      <c r="B3833" s="3"/>
      <c r="E3833" s="15" t="s">
        <v>2</v>
      </c>
      <c r="F3833" s="15" t="s">
        <v>2672</v>
      </c>
      <c r="K3833" s="15"/>
      <c r="L3833" s="15"/>
      <c r="M3833" s="15"/>
      <c r="N3833" s="15"/>
      <c r="O3833" s="31"/>
      <c r="Q3833" s="15"/>
    </row>
    <row r="3834" spans="2:17" x14ac:dyDescent="0.2">
      <c r="B3834" s="3"/>
      <c r="E3834" s="15" t="s">
        <v>12</v>
      </c>
      <c r="F3834" s="15" t="s">
        <v>3769</v>
      </c>
      <c r="K3834" s="15"/>
      <c r="L3834" s="15"/>
      <c r="M3834" s="15"/>
      <c r="N3834" s="15"/>
      <c r="O3834" s="31"/>
      <c r="Q3834" s="15"/>
    </row>
    <row r="3835" spans="2:17" x14ac:dyDescent="0.2">
      <c r="B3835" s="3"/>
      <c r="E3835" s="15"/>
      <c r="F3835" s="15"/>
      <c r="K3835" s="15"/>
      <c r="L3835" s="15"/>
      <c r="M3835" s="15"/>
      <c r="N3835" s="15"/>
      <c r="O3835" s="31"/>
      <c r="Q3835" s="15"/>
    </row>
    <row r="3836" spans="2:17" x14ac:dyDescent="0.2">
      <c r="B3836" s="3"/>
      <c r="E3836" s="15" t="s">
        <v>21</v>
      </c>
      <c r="F3836" s="15" t="s">
        <v>2747</v>
      </c>
      <c r="K3836" s="15"/>
      <c r="L3836" s="15"/>
      <c r="M3836" s="15"/>
      <c r="N3836" s="15"/>
      <c r="O3836" s="31"/>
      <c r="Q3836" s="15"/>
    </row>
    <row r="3837" spans="2:17" x14ac:dyDescent="0.2">
      <c r="B3837" s="3">
        <v>19</v>
      </c>
      <c r="E3837" s="15" t="s">
        <v>21</v>
      </c>
      <c r="F3837" s="15" t="s">
        <v>3771</v>
      </c>
      <c r="K3837" s="15"/>
      <c r="L3837" s="15"/>
      <c r="M3837" s="15"/>
      <c r="N3837" s="15"/>
      <c r="O3837" s="31" t="s">
        <v>3936</v>
      </c>
      <c r="Q3837" s="15"/>
    </row>
    <row r="3838" spans="2:17" x14ac:dyDescent="0.2">
      <c r="B3838" s="3"/>
      <c r="E3838" s="15" t="s">
        <v>2</v>
      </c>
      <c r="F3838" s="15" t="s">
        <v>3730</v>
      </c>
      <c r="K3838" s="15"/>
      <c r="L3838" s="15"/>
      <c r="M3838" s="15"/>
      <c r="N3838" s="15"/>
      <c r="O3838" s="31" t="s">
        <v>3777</v>
      </c>
      <c r="Q3838" s="15"/>
    </row>
    <row r="3839" spans="2:17" x14ac:dyDescent="0.2">
      <c r="B3839" s="3"/>
      <c r="E3839" s="15" t="s">
        <v>2</v>
      </c>
      <c r="F3839" s="15" t="s">
        <v>3770</v>
      </c>
      <c r="K3839" s="15"/>
      <c r="L3839" s="15"/>
      <c r="M3839" s="15"/>
      <c r="N3839" s="15"/>
      <c r="O3839" s="31"/>
      <c r="Q3839" s="15"/>
    </row>
    <row r="3840" spans="2:17" x14ac:dyDescent="0.2">
      <c r="B3840" s="3"/>
      <c r="E3840" s="15" t="s">
        <v>12</v>
      </c>
      <c r="F3840" s="15" t="s">
        <v>3772</v>
      </c>
      <c r="K3840" s="15"/>
      <c r="L3840" s="15" t="s">
        <v>3775</v>
      </c>
      <c r="M3840" s="15"/>
      <c r="N3840" s="15"/>
      <c r="O3840" s="31"/>
      <c r="Q3840" s="15"/>
    </row>
    <row r="3841" spans="2:17" x14ac:dyDescent="0.2">
      <c r="B3841" s="3"/>
      <c r="E3841" s="15"/>
      <c r="F3841" s="15"/>
      <c r="K3841" s="15"/>
      <c r="L3841" s="15" t="s">
        <v>3776</v>
      </c>
      <c r="M3841" s="15"/>
      <c r="N3841" s="15"/>
      <c r="O3841" s="31"/>
      <c r="Q3841" s="15"/>
    </row>
    <row r="3842" spans="2:17" x14ac:dyDescent="0.2">
      <c r="B3842" s="3"/>
      <c r="E3842" s="15" t="s">
        <v>21</v>
      </c>
      <c r="F3842" s="15" t="s">
        <v>3773</v>
      </c>
      <c r="K3842" s="15"/>
      <c r="L3842" s="15"/>
      <c r="M3842" s="15"/>
      <c r="N3842" s="15"/>
      <c r="O3842" s="31"/>
      <c r="Q3842" s="15"/>
    </row>
    <row r="3843" spans="2:17" x14ac:dyDescent="0.2">
      <c r="B3843" s="3">
        <v>20</v>
      </c>
      <c r="E3843" s="15" t="s">
        <v>21</v>
      </c>
      <c r="F3843" s="15" t="s">
        <v>3774</v>
      </c>
      <c r="K3843" s="15"/>
      <c r="L3843" s="15" t="s">
        <v>3775</v>
      </c>
      <c r="M3843" s="15"/>
      <c r="N3843" s="15"/>
      <c r="O3843" s="31"/>
      <c r="Q3843" s="15"/>
    </row>
    <row r="3844" spans="2:17" x14ac:dyDescent="0.2">
      <c r="B3844" s="3"/>
      <c r="E3844" s="15" t="s">
        <v>2</v>
      </c>
      <c r="F3844" s="15" t="s">
        <v>3778</v>
      </c>
      <c r="K3844" s="15"/>
      <c r="L3844" s="15"/>
      <c r="M3844" s="15"/>
      <c r="N3844" s="15"/>
      <c r="O3844" s="31"/>
      <c r="Q3844" s="15"/>
    </row>
    <row r="3845" spans="2:17" x14ac:dyDescent="0.2">
      <c r="B3845" s="3"/>
      <c r="E3845" s="15" t="s">
        <v>2</v>
      </c>
      <c r="F3845" s="15" t="s">
        <v>3779</v>
      </c>
      <c r="K3845" s="15"/>
      <c r="L3845" s="15"/>
      <c r="M3845" s="15"/>
      <c r="N3845" s="15"/>
      <c r="O3845" s="31"/>
      <c r="Q3845" s="15"/>
    </row>
    <row r="3846" spans="2:17" x14ac:dyDescent="0.2">
      <c r="B3846" s="3"/>
      <c r="E3846" s="15" t="s">
        <v>12</v>
      </c>
      <c r="F3846" s="15" t="s">
        <v>3780</v>
      </c>
      <c r="K3846" s="15"/>
      <c r="L3846" s="15"/>
      <c r="M3846" s="15"/>
      <c r="N3846" s="15"/>
      <c r="O3846" s="31"/>
      <c r="Q3846" s="15"/>
    </row>
    <row r="3847" spans="2:17" x14ac:dyDescent="0.2">
      <c r="B3847" s="3"/>
      <c r="E3847" s="15"/>
      <c r="F3847" s="15"/>
      <c r="K3847" s="15"/>
      <c r="L3847" s="15"/>
      <c r="M3847" s="15"/>
      <c r="N3847" s="15"/>
      <c r="O3847" s="31"/>
      <c r="Q3847" s="15"/>
    </row>
    <row r="3848" spans="2:17" x14ac:dyDescent="0.2">
      <c r="B3848" s="3">
        <v>21</v>
      </c>
      <c r="E3848" s="15" t="s">
        <v>21</v>
      </c>
      <c r="F3848" s="15" t="s">
        <v>2747</v>
      </c>
      <c r="K3848" s="15"/>
      <c r="L3848" s="15"/>
      <c r="M3848" s="15"/>
      <c r="N3848" s="15"/>
      <c r="O3848" s="31"/>
      <c r="Q3848" s="15"/>
    </row>
    <row r="3849" spans="2:17" x14ac:dyDescent="0.2">
      <c r="B3849" s="3"/>
      <c r="E3849" s="15" t="s">
        <v>21</v>
      </c>
      <c r="F3849" s="15" t="s">
        <v>3781</v>
      </c>
      <c r="K3849" s="15"/>
      <c r="L3849" s="15" t="s">
        <v>3775</v>
      </c>
      <c r="M3849" s="15"/>
      <c r="N3849" s="15"/>
      <c r="O3849" s="31"/>
      <c r="Q3849" s="15"/>
    </row>
    <row r="3850" spans="2:17" x14ac:dyDescent="0.2">
      <c r="B3850" s="3"/>
      <c r="E3850" s="15" t="s">
        <v>2</v>
      </c>
      <c r="F3850" s="15" t="s">
        <v>3782</v>
      </c>
      <c r="K3850" s="15"/>
      <c r="L3850" s="15"/>
      <c r="M3850" s="15"/>
      <c r="N3850" s="15"/>
      <c r="O3850" s="31"/>
      <c r="Q3850" s="15"/>
    </row>
    <row r="3851" spans="2:17" x14ac:dyDescent="0.2">
      <c r="B3851" s="3"/>
      <c r="E3851" s="15" t="s">
        <v>2</v>
      </c>
      <c r="F3851" s="15" t="s">
        <v>3783</v>
      </c>
      <c r="K3851" s="15"/>
      <c r="L3851" s="15"/>
      <c r="M3851" s="15"/>
      <c r="N3851" s="15"/>
      <c r="O3851" s="31"/>
      <c r="Q3851" s="15"/>
    </row>
    <row r="3852" spans="2:17" x14ac:dyDescent="0.2">
      <c r="B3852" s="3"/>
      <c r="E3852" s="15" t="s">
        <v>12</v>
      </c>
      <c r="F3852" s="15" t="s">
        <v>3785</v>
      </c>
      <c r="K3852" s="15"/>
      <c r="L3852" s="15"/>
      <c r="M3852" s="15"/>
      <c r="N3852" s="15"/>
      <c r="O3852" s="31"/>
      <c r="Q3852" s="15"/>
    </row>
    <row r="3853" spans="2:17" x14ac:dyDescent="0.2">
      <c r="B3853" s="3"/>
      <c r="E3853" s="15"/>
      <c r="F3853" s="15"/>
      <c r="K3853" s="15"/>
      <c r="L3853" s="15"/>
      <c r="M3853" s="15"/>
      <c r="N3853" s="15"/>
      <c r="O3853" s="31"/>
      <c r="Q3853" s="15"/>
    </row>
    <row r="3854" spans="2:17" x14ac:dyDescent="0.2">
      <c r="B3854" s="3"/>
      <c r="E3854" s="15" t="s">
        <v>21</v>
      </c>
      <c r="F3854" s="15" t="s">
        <v>3784</v>
      </c>
      <c r="K3854" s="15"/>
      <c r="L3854" s="15"/>
      <c r="M3854" s="15"/>
      <c r="N3854" s="15"/>
      <c r="O3854" s="31"/>
      <c r="P3854" s="15" t="s">
        <v>3788</v>
      </c>
      <c r="Q3854" s="15"/>
    </row>
    <row r="3855" spans="2:17" x14ac:dyDescent="0.2">
      <c r="B3855" s="3">
        <v>22</v>
      </c>
      <c r="E3855" s="15" t="s">
        <v>21</v>
      </c>
      <c r="F3855" s="15" t="s">
        <v>3786</v>
      </c>
      <c r="K3855" s="15"/>
      <c r="L3855" s="15"/>
      <c r="M3855" s="15"/>
      <c r="N3855" s="15"/>
      <c r="O3855" s="31"/>
      <c r="P3855" s="15" t="s">
        <v>3787</v>
      </c>
      <c r="Q3855" s="15"/>
    </row>
    <row r="3856" spans="2:17" x14ac:dyDescent="0.2">
      <c r="B3856" s="3"/>
      <c r="E3856" s="15" t="s">
        <v>2</v>
      </c>
      <c r="F3856" s="15" t="s">
        <v>3791</v>
      </c>
      <c r="K3856" s="15"/>
      <c r="L3856" s="15"/>
      <c r="M3856" s="15"/>
      <c r="N3856" s="15"/>
      <c r="O3856" s="31"/>
      <c r="Q3856" s="15"/>
    </row>
    <row r="3857" spans="2:17" x14ac:dyDescent="0.2">
      <c r="B3857" s="3"/>
      <c r="E3857" s="15" t="s">
        <v>2</v>
      </c>
      <c r="F3857" s="15" t="s">
        <v>3790</v>
      </c>
      <c r="K3857" s="15"/>
      <c r="L3857" s="15"/>
      <c r="M3857" s="15"/>
      <c r="N3857" s="15"/>
      <c r="O3857" s="31"/>
      <c r="Q3857" s="15"/>
    </row>
    <row r="3858" spans="2:17" x14ac:dyDescent="0.2">
      <c r="B3858" s="3"/>
      <c r="E3858" s="15" t="s">
        <v>12</v>
      </c>
      <c r="F3858" s="15" t="s">
        <v>3789</v>
      </c>
      <c r="K3858" s="15"/>
      <c r="L3858" s="15"/>
      <c r="M3858" s="15"/>
      <c r="N3858" s="15"/>
      <c r="O3858" s="31"/>
      <c r="Q3858" s="15"/>
    </row>
    <row r="3859" spans="2:17" x14ac:dyDescent="0.2">
      <c r="B3859" s="3"/>
      <c r="E3859" s="15"/>
      <c r="F3859" s="15"/>
      <c r="K3859" s="15"/>
      <c r="L3859" s="15"/>
      <c r="M3859" s="15"/>
      <c r="N3859" s="15"/>
      <c r="O3859" s="31"/>
      <c r="Q3859" s="15"/>
    </row>
    <row r="3860" spans="2:17" x14ac:dyDescent="0.2">
      <c r="B3860" s="3">
        <v>23</v>
      </c>
      <c r="E3860" s="15" t="s">
        <v>21</v>
      </c>
      <c r="F3860" s="15" t="s">
        <v>3792</v>
      </c>
      <c r="K3860" s="15"/>
      <c r="L3860" s="15"/>
      <c r="M3860" s="15"/>
      <c r="N3860" s="15"/>
      <c r="O3860" s="31"/>
      <c r="Q3860" s="15"/>
    </row>
    <row r="3861" spans="2:17" x14ac:dyDescent="0.2">
      <c r="B3861" s="3"/>
      <c r="E3861" s="15" t="s">
        <v>2</v>
      </c>
      <c r="F3861" s="15" t="s">
        <v>3793</v>
      </c>
      <c r="K3861" s="15"/>
      <c r="L3861" s="15"/>
      <c r="M3861" s="15"/>
      <c r="N3861" s="15"/>
      <c r="O3861" s="31"/>
      <c r="Q3861" s="15"/>
    </row>
    <row r="3862" spans="2:17" x14ac:dyDescent="0.2">
      <c r="B3862" s="3"/>
      <c r="E3862" s="15" t="s">
        <v>2</v>
      </c>
      <c r="F3862" s="15" t="s">
        <v>3794</v>
      </c>
      <c r="K3862" s="15"/>
      <c r="L3862" s="15"/>
      <c r="M3862" s="15"/>
      <c r="N3862" s="15"/>
      <c r="O3862" s="31"/>
      <c r="Q3862" s="15"/>
    </row>
    <row r="3863" spans="2:17" x14ac:dyDescent="0.2">
      <c r="B3863" s="3"/>
      <c r="E3863" s="15" t="s">
        <v>12</v>
      </c>
      <c r="F3863" s="15" t="s">
        <v>3796</v>
      </c>
      <c r="K3863" s="15"/>
      <c r="L3863" s="15"/>
      <c r="M3863" s="15"/>
      <c r="N3863" s="15"/>
      <c r="O3863" s="31"/>
      <c r="Q3863" s="15"/>
    </row>
    <row r="3864" spans="2:17" x14ac:dyDescent="0.2">
      <c r="B3864" s="3"/>
      <c r="E3864" s="15"/>
      <c r="F3864" s="15"/>
      <c r="K3864" s="15"/>
      <c r="L3864" s="15"/>
      <c r="M3864" s="15"/>
      <c r="N3864" s="15"/>
      <c r="O3864" s="31"/>
      <c r="Q3864" s="15"/>
    </row>
    <row r="3865" spans="2:17" x14ac:dyDescent="0.2">
      <c r="B3865" s="3">
        <v>24</v>
      </c>
      <c r="E3865" s="15" t="s">
        <v>21</v>
      </c>
      <c r="F3865" s="15" t="s">
        <v>2972</v>
      </c>
      <c r="K3865" s="15"/>
      <c r="L3865" s="15"/>
      <c r="M3865" s="15"/>
      <c r="N3865" s="15"/>
      <c r="O3865" s="31"/>
      <c r="Q3865" s="15"/>
    </row>
    <row r="3866" spans="2:17" x14ac:dyDescent="0.2">
      <c r="B3866" s="3"/>
      <c r="E3866" s="15" t="s">
        <v>2</v>
      </c>
      <c r="F3866" s="15" t="s">
        <v>3800</v>
      </c>
      <c r="K3866" s="15"/>
      <c r="L3866" s="15"/>
      <c r="M3866" s="15"/>
      <c r="N3866" s="15" t="s">
        <v>3799</v>
      </c>
      <c r="O3866" s="31"/>
      <c r="Q3866" s="15"/>
    </row>
    <row r="3867" spans="2:17" x14ac:dyDescent="0.2">
      <c r="B3867" s="3"/>
      <c r="E3867" s="15" t="s">
        <v>2</v>
      </c>
      <c r="F3867" s="15" t="s">
        <v>3801</v>
      </c>
      <c r="K3867" s="15"/>
      <c r="L3867" s="15"/>
      <c r="M3867" s="15"/>
      <c r="N3867" s="15"/>
      <c r="O3867" s="31"/>
      <c r="Q3867" s="15"/>
    </row>
    <row r="3868" spans="2:17" x14ac:dyDescent="0.2">
      <c r="B3868" s="3"/>
      <c r="E3868" s="15" t="s">
        <v>12</v>
      </c>
      <c r="F3868" s="15" t="s">
        <v>3797</v>
      </c>
      <c r="K3868" s="15"/>
      <c r="L3868" s="15"/>
      <c r="M3868" s="15"/>
      <c r="N3868" s="15"/>
      <c r="O3868" s="31"/>
      <c r="Q3868" s="15"/>
    </row>
    <row r="3869" spans="2:17" x14ac:dyDescent="0.2">
      <c r="B3869" s="3"/>
      <c r="E3869" s="15"/>
      <c r="F3869" s="15"/>
      <c r="K3869" s="15"/>
      <c r="L3869" s="15"/>
      <c r="M3869" s="15"/>
      <c r="N3869" s="15"/>
      <c r="O3869" s="31"/>
      <c r="Q3869" s="15"/>
    </row>
    <row r="3870" spans="2:17" x14ac:dyDescent="0.2">
      <c r="B3870" s="3"/>
      <c r="E3870" s="15" t="s">
        <v>21</v>
      </c>
      <c r="F3870" s="15" t="s">
        <v>2747</v>
      </c>
      <c r="K3870" s="15"/>
      <c r="L3870" s="15"/>
      <c r="M3870" s="15"/>
      <c r="N3870" s="15"/>
      <c r="O3870" s="31"/>
      <c r="Q3870" s="15"/>
    </row>
    <row r="3871" spans="2:17" x14ac:dyDescent="0.2">
      <c r="B3871" s="3">
        <v>25</v>
      </c>
      <c r="E3871" s="15" t="s">
        <v>21</v>
      </c>
      <c r="F3871" s="15" t="s">
        <v>3804</v>
      </c>
      <c r="K3871" s="15"/>
      <c r="L3871" s="15"/>
      <c r="M3871" s="15"/>
      <c r="N3871" s="15" t="s">
        <v>3805</v>
      </c>
      <c r="O3871" s="31"/>
      <c r="Q3871" s="15"/>
    </row>
    <row r="3872" spans="2:17" x14ac:dyDescent="0.2">
      <c r="B3872" s="3"/>
      <c r="E3872" s="15" t="s">
        <v>2</v>
      </c>
      <c r="F3872" s="15" t="s">
        <v>3803</v>
      </c>
      <c r="K3872" s="15"/>
      <c r="L3872" s="15"/>
      <c r="M3872" s="15"/>
      <c r="N3872" s="15" t="s">
        <v>3806</v>
      </c>
      <c r="O3872" s="31"/>
      <c r="Q3872" s="15"/>
    </row>
    <row r="3873" spans="2:17" x14ac:dyDescent="0.2">
      <c r="B3873" s="3"/>
      <c r="E3873" s="15" t="s">
        <v>2</v>
      </c>
      <c r="F3873" s="15" t="s">
        <v>3802</v>
      </c>
      <c r="K3873" s="15"/>
      <c r="L3873" s="15"/>
      <c r="M3873" s="15"/>
      <c r="N3873" s="15"/>
      <c r="O3873" s="31"/>
      <c r="Q3873" s="15"/>
    </row>
    <row r="3874" spans="2:17" x14ac:dyDescent="0.2">
      <c r="B3874" s="3"/>
      <c r="E3874" s="15" t="s">
        <v>12</v>
      </c>
      <c r="F3874" s="15" t="s">
        <v>3810</v>
      </c>
      <c r="K3874" s="15"/>
      <c r="L3874" s="15"/>
      <c r="M3874" s="15"/>
      <c r="N3874" s="15"/>
      <c r="O3874" s="31"/>
      <c r="Q3874" s="15"/>
    </row>
    <row r="3875" spans="2:17" x14ac:dyDescent="0.2">
      <c r="B3875" s="3"/>
      <c r="E3875" s="15"/>
      <c r="F3875" s="15"/>
      <c r="K3875" s="15"/>
      <c r="L3875" s="15"/>
      <c r="M3875" s="15"/>
      <c r="N3875" s="15"/>
      <c r="O3875" s="31"/>
      <c r="Q3875" s="15"/>
    </row>
    <row r="3876" spans="2:17" x14ac:dyDescent="0.2">
      <c r="B3876" s="3"/>
      <c r="E3876" s="15" t="s">
        <v>21</v>
      </c>
      <c r="F3876" s="15" t="s">
        <v>2747</v>
      </c>
      <c r="K3876" s="15"/>
      <c r="L3876" s="15"/>
      <c r="M3876" s="15"/>
      <c r="N3876" s="15"/>
      <c r="O3876" s="31"/>
      <c r="Q3876" s="15"/>
    </row>
    <row r="3877" spans="2:17" x14ac:dyDescent="0.2">
      <c r="B3877" s="3">
        <v>26</v>
      </c>
      <c r="E3877" s="15" t="s">
        <v>21</v>
      </c>
      <c r="F3877" s="15" t="s">
        <v>3809</v>
      </c>
      <c r="K3877" s="15"/>
      <c r="L3877" s="15"/>
      <c r="M3877" s="15"/>
      <c r="N3877" s="15"/>
      <c r="O3877" s="31"/>
      <c r="Q3877" s="15"/>
    </row>
    <row r="3878" spans="2:17" x14ac:dyDescent="0.2">
      <c r="B3878" s="3"/>
      <c r="E3878" s="15" t="s">
        <v>2</v>
      </c>
      <c r="F3878" s="15" t="s">
        <v>3808</v>
      </c>
      <c r="K3878" s="15"/>
      <c r="L3878" s="15"/>
      <c r="M3878" s="15"/>
      <c r="N3878" s="15"/>
      <c r="O3878" s="31"/>
      <c r="Q3878" s="15"/>
    </row>
    <row r="3879" spans="2:17" x14ac:dyDescent="0.2">
      <c r="B3879" s="3"/>
      <c r="E3879" s="15" t="s">
        <v>2</v>
      </c>
      <c r="F3879" s="15" t="s">
        <v>3429</v>
      </c>
      <c r="K3879" s="15"/>
      <c r="L3879" s="15"/>
      <c r="M3879" s="15"/>
      <c r="N3879" s="15"/>
      <c r="O3879" s="31"/>
      <c r="Q3879" s="15"/>
    </row>
    <row r="3880" spans="2:17" x14ac:dyDescent="0.2">
      <c r="B3880" s="3"/>
      <c r="E3880" s="15" t="s">
        <v>12</v>
      </c>
      <c r="F3880" s="15" t="s">
        <v>3631</v>
      </c>
      <c r="K3880" s="15"/>
      <c r="L3880" s="15"/>
      <c r="M3880" s="15"/>
      <c r="N3880" s="15"/>
      <c r="O3880" s="31"/>
      <c r="Q3880" s="15"/>
    </row>
    <row r="3881" spans="2:17" x14ac:dyDescent="0.2">
      <c r="B3881" s="3"/>
      <c r="E3881" s="15"/>
      <c r="F3881" s="15"/>
      <c r="K3881" s="15"/>
      <c r="L3881" s="15"/>
      <c r="M3881" s="15"/>
      <c r="N3881" s="15"/>
      <c r="O3881" s="31"/>
      <c r="Q3881" s="15"/>
    </row>
    <row r="3882" spans="2:17" x14ac:dyDescent="0.2">
      <c r="B3882" s="3">
        <v>27</v>
      </c>
      <c r="E3882" s="15" t="s">
        <v>21</v>
      </c>
      <c r="F3882" s="15" t="s">
        <v>3811</v>
      </c>
      <c r="K3882" s="15"/>
      <c r="L3882" s="15"/>
      <c r="M3882" s="15"/>
      <c r="N3882" s="15"/>
      <c r="O3882" s="31"/>
      <c r="Q3882" s="15"/>
    </row>
    <row r="3883" spans="2:17" x14ac:dyDescent="0.2">
      <c r="B3883" s="3"/>
      <c r="E3883" s="15" t="s">
        <v>2</v>
      </c>
      <c r="F3883" s="15" t="s">
        <v>3812</v>
      </c>
      <c r="K3883" s="15"/>
      <c r="L3883" s="15"/>
      <c r="M3883" s="15"/>
      <c r="N3883" s="15"/>
      <c r="O3883" s="31"/>
      <c r="Q3883" s="15"/>
    </row>
    <row r="3884" spans="2:17" x14ac:dyDescent="0.2">
      <c r="B3884" s="3"/>
      <c r="E3884" s="15" t="s">
        <v>2</v>
      </c>
      <c r="F3884" s="15" t="s">
        <v>3813</v>
      </c>
      <c r="K3884" s="15"/>
      <c r="L3884" s="15"/>
      <c r="M3884" s="15"/>
      <c r="N3884" s="15"/>
      <c r="O3884" s="31"/>
      <c r="Q3884" s="15"/>
    </row>
    <row r="3885" spans="2:17" x14ac:dyDescent="0.2">
      <c r="B3885" s="3"/>
      <c r="E3885" s="15" t="s">
        <v>12</v>
      </c>
      <c r="F3885" s="15" t="s">
        <v>3820</v>
      </c>
      <c r="K3885" s="15"/>
      <c r="L3885" s="15"/>
      <c r="M3885" s="15"/>
      <c r="N3885" s="15"/>
      <c r="O3885" s="31"/>
      <c r="Q3885" s="15"/>
    </row>
    <row r="3886" spans="2:17" x14ac:dyDescent="0.2">
      <c r="B3886" s="3"/>
      <c r="E3886" s="15"/>
      <c r="F3886" s="15"/>
      <c r="K3886" s="15"/>
      <c r="L3886" s="15"/>
      <c r="M3886" s="15"/>
      <c r="N3886" s="15"/>
      <c r="O3886" s="31"/>
      <c r="Q3886" s="15"/>
    </row>
    <row r="3887" spans="2:17" x14ac:dyDescent="0.2">
      <c r="B3887" s="3">
        <v>28</v>
      </c>
      <c r="E3887" s="15" t="s">
        <v>21</v>
      </c>
      <c r="F3887" s="15" t="s">
        <v>3818</v>
      </c>
      <c r="K3887" s="15"/>
      <c r="L3887" s="15"/>
      <c r="M3887" s="15"/>
      <c r="N3887" s="15"/>
      <c r="O3887" s="31"/>
      <c r="Q3887" s="15"/>
    </row>
    <row r="3888" spans="2:17" x14ac:dyDescent="0.2">
      <c r="B3888" s="3"/>
      <c r="E3888" s="15" t="s">
        <v>2</v>
      </c>
      <c r="F3888" s="15" t="s">
        <v>3817</v>
      </c>
      <c r="K3888" s="15"/>
      <c r="L3888" s="15"/>
      <c r="M3888" s="15"/>
      <c r="N3888" s="15"/>
      <c r="O3888" s="31"/>
      <c r="Q3888" s="15"/>
    </row>
    <row r="3889" spans="2:17" x14ac:dyDescent="0.2">
      <c r="B3889" s="3"/>
      <c r="E3889" s="15" t="s">
        <v>2</v>
      </c>
      <c r="F3889" s="15" t="s">
        <v>3815</v>
      </c>
      <c r="K3889" s="15"/>
      <c r="L3889" s="15"/>
      <c r="M3889" s="15"/>
      <c r="N3889" s="15"/>
      <c r="O3889" s="31"/>
      <c r="Q3889" s="15"/>
    </row>
    <row r="3890" spans="2:17" x14ac:dyDescent="0.2">
      <c r="B3890" s="3"/>
      <c r="E3890" s="15" t="s">
        <v>12</v>
      </c>
      <c r="F3890" s="15" t="s">
        <v>3819</v>
      </c>
      <c r="K3890" s="15"/>
      <c r="L3890" s="15"/>
      <c r="M3890" s="15"/>
      <c r="N3890" s="15"/>
      <c r="O3890" s="31"/>
      <c r="Q3890" s="15"/>
    </row>
    <row r="3891" spans="2:17" x14ac:dyDescent="0.2">
      <c r="B3891" s="3"/>
      <c r="E3891" s="15"/>
      <c r="F3891" s="15"/>
      <c r="K3891" s="15"/>
      <c r="L3891" s="15"/>
      <c r="M3891" s="15"/>
      <c r="N3891" s="15"/>
      <c r="O3891" s="31"/>
      <c r="Q3891" s="15"/>
    </row>
    <row r="3892" spans="2:17" x14ac:dyDescent="0.2">
      <c r="B3892" s="3">
        <v>29</v>
      </c>
      <c r="E3892" s="15" t="s">
        <v>21</v>
      </c>
      <c r="F3892" s="15" t="s">
        <v>3814</v>
      </c>
      <c r="K3892" s="15"/>
      <c r="L3892" s="15"/>
      <c r="M3892" s="15"/>
      <c r="N3892" s="15"/>
      <c r="O3892" s="31"/>
      <c r="P3892" s="15" t="s">
        <v>3826</v>
      </c>
      <c r="Q3892" s="15"/>
    </row>
    <row r="3893" spans="2:17" x14ac:dyDescent="0.2">
      <c r="B3893" s="3"/>
      <c r="E3893" s="15" t="s">
        <v>2</v>
      </c>
      <c r="F3893" s="15" t="s">
        <v>3816</v>
      </c>
      <c r="K3893" s="15"/>
      <c r="L3893" s="15"/>
      <c r="M3893" s="15"/>
      <c r="N3893" s="15"/>
      <c r="O3893" s="31"/>
      <c r="P3893" s="15" t="s">
        <v>3827</v>
      </c>
      <c r="Q3893" s="15"/>
    </row>
    <row r="3894" spans="2:17" x14ac:dyDescent="0.2">
      <c r="B3894" s="3"/>
      <c r="E3894" s="15" t="s">
        <v>2</v>
      </c>
      <c r="F3894" s="15" t="s">
        <v>3802</v>
      </c>
      <c r="K3894" s="15"/>
      <c r="L3894" s="15"/>
      <c r="M3894" s="15"/>
      <c r="N3894" s="15"/>
      <c r="O3894" s="31"/>
      <c r="P3894" s="15" t="s">
        <v>865</v>
      </c>
      <c r="Q3894" s="15"/>
    </row>
    <row r="3895" spans="2:17" x14ac:dyDescent="0.2">
      <c r="B3895" s="3"/>
      <c r="E3895" s="15" t="s">
        <v>12</v>
      </c>
      <c r="F3895" s="15" t="s">
        <v>3825</v>
      </c>
      <c r="K3895" s="15"/>
      <c r="L3895" s="15"/>
      <c r="M3895" s="15"/>
      <c r="N3895" s="15"/>
      <c r="O3895" s="31"/>
      <c r="Q3895" s="15"/>
    </row>
    <row r="3896" spans="2:17" x14ac:dyDescent="0.2">
      <c r="B3896" s="3"/>
      <c r="E3896" s="15"/>
      <c r="F3896" s="15"/>
      <c r="K3896" s="15"/>
      <c r="L3896" s="15"/>
      <c r="M3896" s="15"/>
      <c r="N3896" s="15"/>
      <c r="O3896" s="31"/>
      <c r="Q3896" s="15"/>
    </row>
    <row r="3897" spans="2:17" x14ac:dyDescent="0.2">
      <c r="B3897" s="3"/>
      <c r="E3897" s="15" t="s">
        <v>21</v>
      </c>
      <c r="F3897" s="15" t="s">
        <v>2747</v>
      </c>
      <c r="K3897" s="15"/>
      <c r="L3897" s="15"/>
      <c r="M3897" s="15"/>
      <c r="N3897" s="15"/>
      <c r="O3897" s="31"/>
      <c r="Q3897" s="15"/>
    </row>
    <row r="3898" spans="2:17" x14ac:dyDescent="0.2">
      <c r="B3898" s="3">
        <v>30</v>
      </c>
      <c r="E3898" s="15" t="s">
        <v>21</v>
      </c>
      <c r="F3898" s="15" t="s">
        <v>3821</v>
      </c>
      <c r="K3898" s="15"/>
      <c r="L3898" s="15"/>
      <c r="M3898" s="15"/>
      <c r="N3898" s="15"/>
      <c r="O3898" s="31"/>
      <c r="Q3898" s="15"/>
    </row>
    <row r="3899" spans="2:17" x14ac:dyDescent="0.2">
      <c r="B3899" s="3"/>
      <c r="E3899" s="15" t="s">
        <v>2</v>
      </c>
      <c r="F3899" s="15" t="s">
        <v>3824</v>
      </c>
      <c r="K3899" s="15"/>
      <c r="L3899" s="15"/>
      <c r="M3899" s="15" t="s">
        <v>3822</v>
      </c>
      <c r="N3899" s="15"/>
      <c r="O3899" s="31"/>
      <c r="Q3899" s="15" t="s">
        <v>3831</v>
      </c>
    </row>
    <row r="3900" spans="2:17" x14ac:dyDescent="0.2">
      <c r="B3900" s="3"/>
      <c r="E3900" s="15" t="s">
        <v>2</v>
      </c>
      <c r="F3900" s="15" t="s">
        <v>3823</v>
      </c>
      <c r="K3900" s="15"/>
      <c r="L3900" s="15"/>
      <c r="M3900" s="15"/>
      <c r="N3900" s="15"/>
      <c r="O3900" s="31"/>
      <c r="Q3900" s="15" t="s">
        <v>3832</v>
      </c>
    </row>
    <row r="3901" spans="2:17" x14ac:dyDescent="0.2">
      <c r="B3901" s="3"/>
      <c r="E3901" s="15" t="s">
        <v>12</v>
      </c>
      <c r="F3901" s="15" t="s">
        <v>3830</v>
      </c>
      <c r="K3901" s="15"/>
      <c r="L3901" s="15"/>
      <c r="M3901" s="15"/>
      <c r="N3901" s="15"/>
      <c r="O3901" s="31"/>
      <c r="Q3901" s="15" t="s">
        <v>3834</v>
      </c>
    </row>
    <row r="3902" spans="2:17" x14ac:dyDescent="0.2">
      <c r="B3902" s="3"/>
      <c r="E3902" s="15"/>
      <c r="F3902" s="15"/>
      <c r="K3902" s="15"/>
      <c r="L3902" s="15"/>
      <c r="M3902" s="15"/>
      <c r="N3902" s="15"/>
      <c r="O3902" s="31"/>
      <c r="Q3902" s="15" t="s">
        <v>3833</v>
      </c>
    </row>
    <row r="3903" spans="2:17" x14ac:dyDescent="0.2">
      <c r="B3903" s="3"/>
      <c r="E3903" s="15" t="s">
        <v>21</v>
      </c>
      <c r="F3903" s="15" t="s">
        <v>3828</v>
      </c>
      <c r="K3903" s="15"/>
      <c r="L3903" s="15"/>
      <c r="M3903" s="15"/>
      <c r="N3903" s="15"/>
      <c r="O3903" s="31"/>
      <c r="Q3903" s="15"/>
    </row>
    <row r="3904" spans="2:17" x14ac:dyDescent="0.2">
      <c r="B3904" s="3">
        <v>1</v>
      </c>
      <c r="C3904">
        <v>12</v>
      </c>
      <c r="D3904">
        <v>13</v>
      </c>
      <c r="E3904" s="15" t="s">
        <v>21</v>
      </c>
      <c r="F3904" s="15" t="s">
        <v>3835</v>
      </c>
      <c r="K3904" s="15"/>
      <c r="L3904" s="15"/>
      <c r="M3904" s="15" t="s">
        <v>3829</v>
      </c>
      <c r="N3904" s="15"/>
      <c r="O3904" s="31"/>
      <c r="Q3904" s="15"/>
    </row>
    <row r="3905" spans="2:17" x14ac:dyDescent="0.2">
      <c r="B3905" s="3"/>
      <c r="E3905" s="15" t="s">
        <v>2</v>
      </c>
      <c r="F3905" s="15" t="s">
        <v>3837</v>
      </c>
      <c r="K3905" s="15"/>
      <c r="L3905" s="15"/>
      <c r="M3905" s="15"/>
      <c r="N3905" s="15"/>
      <c r="O3905" s="31"/>
      <c r="Q3905" s="15"/>
    </row>
    <row r="3906" spans="2:17" x14ac:dyDescent="0.2">
      <c r="B3906" s="3"/>
      <c r="E3906" s="15" t="s">
        <v>2</v>
      </c>
      <c r="F3906" s="15" t="s">
        <v>3836</v>
      </c>
      <c r="K3906" s="15"/>
      <c r="L3906" s="15"/>
      <c r="M3906" s="15"/>
      <c r="N3906" s="15"/>
      <c r="O3906" s="31"/>
      <c r="Q3906" s="15"/>
    </row>
    <row r="3907" spans="2:17" x14ac:dyDescent="0.2">
      <c r="B3907" s="3"/>
      <c r="E3907" s="15" t="s">
        <v>12</v>
      </c>
      <c r="F3907" s="15" t="s">
        <v>3838</v>
      </c>
      <c r="K3907" s="15"/>
      <c r="L3907" s="15"/>
      <c r="M3907" s="15"/>
      <c r="N3907" s="15"/>
      <c r="O3907" s="31"/>
      <c r="Q3907" s="15"/>
    </row>
    <row r="3908" spans="2:17" x14ac:dyDescent="0.2">
      <c r="B3908" s="3"/>
      <c r="E3908" s="15"/>
      <c r="F3908" s="15"/>
      <c r="K3908" s="15"/>
      <c r="L3908" s="15"/>
      <c r="M3908" s="15"/>
      <c r="N3908" s="15"/>
      <c r="O3908" s="31"/>
      <c r="Q3908" s="15"/>
    </row>
    <row r="3909" spans="2:17" x14ac:dyDescent="0.2">
      <c r="B3909" s="3">
        <v>2</v>
      </c>
      <c r="E3909" s="15" t="s">
        <v>21</v>
      </c>
      <c r="F3909" s="15" t="s">
        <v>3839</v>
      </c>
      <c r="K3909" s="15"/>
      <c r="L3909" s="15"/>
      <c r="M3909" s="15"/>
      <c r="N3909" s="15"/>
      <c r="O3909" s="31"/>
      <c r="Q3909" s="15"/>
    </row>
    <row r="3910" spans="2:17" x14ac:dyDescent="0.2">
      <c r="B3910" s="3"/>
      <c r="E3910" s="15" t="s">
        <v>2</v>
      </c>
      <c r="F3910" s="15" t="s">
        <v>3840</v>
      </c>
      <c r="K3910" s="15"/>
      <c r="L3910" s="15"/>
      <c r="M3910" s="15"/>
      <c r="N3910" s="15"/>
      <c r="O3910" s="31"/>
      <c r="Q3910" s="15"/>
    </row>
    <row r="3911" spans="2:17" x14ac:dyDescent="0.2">
      <c r="B3911" s="3"/>
      <c r="E3911" s="15" t="s">
        <v>2</v>
      </c>
      <c r="F3911" s="15" t="s">
        <v>3630</v>
      </c>
      <c r="K3911" s="15"/>
      <c r="L3911" s="15"/>
      <c r="M3911" s="15"/>
      <c r="N3911" s="15"/>
      <c r="O3911" s="31"/>
      <c r="Q3911" s="15"/>
    </row>
    <row r="3912" spans="2:17" x14ac:dyDescent="0.2">
      <c r="B3912" s="3"/>
      <c r="E3912" s="15" t="s">
        <v>12</v>
      </c>
      <c r="F3912" s="15" t="s">
        <v>3851</v>
      </c>
      <c r="K3912" s="15"/>
      <c r="L3912" s="15"/>
      <c r="M3912" s="15"/>
      <c r="N3912" s="15"/>
      <c r="O3912" s="31"/>
      <c r="Q3912" s="15"/>
    </row>
    <row r="3913" spans="2:17" x14ac:dyDescent="0.2">
      <c r="B3913" s="3"/>
      <c r="E3913" s="15"/>
      <c r="F3913" s="15"/>
      <c r="K3913" s="15"/>
      <c r="L3913" s="15"/>
      <c r="M3913" s="15"/>
      <c r="N3913" s="15"/>
      <c r="O3913" s="31"/>
      <c r="Q3913" s="15"/>
    </row>
    <row r="3914" spans="2:17" x14ac:dyDescent="0.2">
      <c r="B3914" s="3">
        <v>3</v>
      </c>
      <c r="C3914">
        <v>12</v>
      </c>
      <c r="D3914">
        <v>13</v>
      </c>
      <c r="E3914" s="15" t="s">
        <v>21</v>
      </c>
      <c r="F3914" s="15" t="s">
        <v>3843</v>
      </c>
      <c r="K3914" s="15"/>
      <c r="L3914" s="15"/>
      <c r="M3914" s="15" t="s">
        <v>3841</v>
      </c>
      <c r="N3914" s="15"/>
      <c r="O3914" s="31" t="s">
        <v>3676</v>
      </c>
      <c r="Q3914" s="15"/>
    </row>
    <row r="3915" spans="2:17" x14ac:dyDescent="0.2">
      <c r="B3915" s="3"/>
      <c r="E3915" s="15" t="s">
        <v>2</v>
      </c>
      <c r="F3915" s="15" t="s">
        <v>3844</v>
      </c>
      <c r="K3915" s="15"/>
      <c r="L3915" s="15"/>
      <c r="M3915" s="15" t="s">
        <v>3842</v>
      </c>
      <c r="N3915" s="15"/>
      <c r="O3915" s="31"/>
      <c r="Q3915" s="15"/>
    </row>
    <row r="3916" spans="2:17" x14ac:dyDescent="0.2">
      <c r="B3916" s="3"/>
      <c r="E3916" s="15" t="s">
        <v>2</v>
      </c>
      <c r="F3916" s="15" t="s">
        <v>3409</v>
      </c>
      <c r="K3916" s="15"/>
      <c r="L3916" s="15"/>
      <c r="M3916" s="15"/>
      <c r="N3916" s="15"/>
      <c r="O3916" s="31"/>
      <c r="Q3916" s="15"/>
    </row>
    <row r="3917" spans="2:17" x14ac:dyDescent="0.2">
      <c r="B3917" s="3"/>
      <c r="E3917" s="15" t="s">
        <v>12</v>
      </c>
      <c r="F3917" s="15" t="s">
        <v>3848</v>
      </c>
      <c r="K3917" s="15"/>
      <c r="L3917" s="15"/>
      <c r="M3917" s="15"/>
      <c r="N3917" s="15"/>
      <c r="O3917" s="31"/>
      <c r="Q3917" s="15"/>
    </row>
    <row r="3918" spans="2:17" x14ac:dyDescent="0.2">
      <c r="B3918" s="3"/>
      <c r="E3918" s="15"/>
      <c r="F3918" s="15"/>
      <c r="K3918" s="15"/>
      <c r="L3918" s="15"/>
      <c r="M3918" s="15"/>
      <c r="N3918" s="15"/>
      <c r="O3918" s="31"/>
      <c r="Q3918" s="15"/>
    </row>
    <row r="3919" spans="2:17" x14ac:dyDescent="0.2">
      <c r="B3919" s="3">
        <v>4</v>
      </c>
      <c r="E3919" s="15" t="s">
        <v>21</v>
      </c>
      <c r="F3919" s="15" t="s">
        <v>3849</v>
      </c>
      <c r="K3919" s="15"/>
      <c r="L3919" s="15"/>
      <c r="M3919" s="15" t="s">
        <v>3679</v>
      </c>
      <c r="N3919" s="15"/>
      <c r="O3919" s="31"/>
      <c r="Q3919" s="15"/>
    </row>
    <row r="3920" spans="2:17" x14ac:dyDescent="0.2">
      <c r="B3920" s="3"/>
      <c r="E3920" s="15" t="s">
        <v>2</v>
      </c>
      <c r="F3920" s="15" t="s">
        <v>2603</v>
      </c>
      <c r="K3920" s="15"/>
      <c r="L3920" s="15"/>
      <c r="M3920" s="15" t="s">
        <v>3850</v>
      </c>
      <c r="N3920" s="15"/>
      <c r="O3920" s="31"/>
      <c r="Q3920" s="15"/>
    </row>
    <row r="3921" spans="2:17" x14ac:dyDescent="0.2">
      <c r="B3921" s="3"/>
      <c r="E3921" s="15" t="s">
        <v>2</v>
      </c>
      <c r="F3921" s="15" t="s">
        <v>3111</v>
      </c>
      <c r="K3921" s="15"/>
      <c r="L3921" s="15"/>
      <c r="M3921" s="15"/>
      <c r="N3921" s="15"/>
      <c r="O3921" s="31"/>
      <c r="Q3921" s="15"/>
    </row>
    <row r="3922" spans="2:17" x14ac:dyDescent="0.2">
      <c r="B3922" s="3"/>
      <c r="E3922" s="15" t="s">
        <v>12</v>
      </c>
      <c r="F3922" s="15" t="s">
        <v>3852</v>
      </c>
      <c r="K3922" s="15"/>
      <c r="L3922" s="15"/>
      <c r="M3922" s="15"/>
      <c r="N3922" s="15"/>
      <c r="O3922" s="31"/>
      <c r="Q3922" s="15"/>
    </row>
    <row r="3923" spans="2:17" x14ac:dyDescent="0.2">
      <c r="B3923" s="3"/>
      <c r="E3923" s="15"/>
      <c r="F3923" s="15"/>
      <c r="K3923" s="15"/>
      <c r="L3923" s="15"/>
      <c r="M3923" s="15"/>
      <c r="N3923" s="15"/>
      <c r="O3923" s="31"/>
      <c r="Q3923" s="15"/>
    </row>
    <row r="3924" spans="2:17" x14ac:dyDescent="0.2">
      <c r="B3924" s="3">
        <v>5</v>
      </c>
      <c r="E3924" s="15" t="s">
        <v>21</v>
      </c>
      <c r="F3924" s="15" t="s">
        <v>3854</v>
      </c>
      <c r="K3924" s="15"/>
      <c r="L3924" s="15"/>
      <c r="M3924" s="15" t="s">
        <v>3855</v>
      </c>
      <c r="N3924" s="15"/>
      <c r="O3924" s="31"/>
      <c r="Q3924" s="15"/>
    </row>
    <row r="3925" spans="2:17" x14ac:dyDescent="0.2">
      <c r="B3925" s="3"/>
      <c r="E3925" s="15" t="s">
        <v>2</v>
      </c>
      <c r="F3925" s="15" t="s">
        <v>3197</v>
      </c>
      <c r="K3925" s="15"/>
      <c r="L3925" s="15"/>
      <c r="M3925" s="15"/>
      <c r="N3925" s="15"/>
      <c r="O3925" s="31"/>
      <c r="Q3925" s="15"/>
    </row>
    <row r="3926" spans="2:17" x14ac:dyDescent="0.2">
      <c r="B3926" s="3"/>
      <c r="E3926" s="15" t="s">
        <v>2</v>
      </c>
      <c r="F3926" s="15" t="s">
        <v>3853</v>
      </c>
      <c r="K3926" s="15"/>
      <c r="L3926" s="15"/>
      <c r="M3926" s="15"/>
      <c r="N3926" s="15"/>
      <c r="O3926" s="31"/>
      <c r="Q3926" s="15"/>
    </row>
    <row r="3927" spans="2:17" x14ac:dyDescent="0.2">
      <c r="B3927" s="3"/>
      <c r="E3927" s="15" t="s">
        <v>12</v>
      </c>
      <c r="F3927" s="15" t="s">
        <v>3856</v>
      </c>
      <c r="K3927" s="15"/>
      <c r="L3927" s="15"/>
      <c r="M3927" s="15"/>
      <c r="N3927" s="15"/>
      <c r="O3927" s="31"/>
      <c r="Q3927" s="15"/>
    </row>
    <row r="3928" spans="2:17" x14ac:dyDescent="0.2">
      <c r="B3928" s="3"/>
      <c r="E3928" s="15"/>
      <c r="F3928" s="15"/>
      <c r="K3928" s="15"/>
      <c r="L3928" s="15"/>
      <c r="M3928" s="15"/>
      <c r="N3928" s="15"/>
      <c r="O3928" s="31"/>
      <c r="Q3928" s="15"/>
    </row>
    <row r="3929" spans="2:17" x14ac:dyDescent="0.2">
      <c r="B3929" s="3">
        <v>6</v>
      </c>
      <c r="E3929" s="15" t="s">
        <v>21</v>
      </c>
      <c r="F3929" s="15" t="s">
        <v>3857</v>
      </c>
      <c r="K3929" s="15"/>
      <c r="L3929" s="15"/>
      <c r="M3929" s="15" t="s">
        <v>3679</v>
      </c>
      <c r="N3929" s="15"/>
      <c r="O3929" s="31"/>
      <c r="Q3929" s="15"/>
    </row>
    <row r="3930" spans="2:17" x14ac:dyDescent="0.2">
      <c r="B3930" s="3"/>
      <c r="E3930" s="15" t="s">
        <v>2</v>
      </c>
      <c r="F3930" s="15" t="s">
        <v>3858</v>
      </c>
      <c r="K3930" s="15"/>
      <c r="L3930" s="15"/>
      <c r="M3930" s="15"/>
      <c r="N3930" s="15"/>
      <c r="O3930" s="31"/>
      <c r="Q3930" s="15"/>
    </row>
    <row r="3931" spans="2:17" x14ac:dyDescent="0.2">
      <c r="B3931" s="3"/>
      <c r="E3931" s="15" t="s">
        <v>2</v>
      </c>
      <c r="F3931" s="15" t="s">
        <v>3862</v>
      </c>
      <c r="K3931" s="15"/>
      <c r="L3931" s="15"/>
      <c r="M3931" s="15"/>
      <c r="N3931" s="15"/>
      <c r="O3931" s="31"/>
      <c r="Q3931" s="15"/>
    </row>
    <row r="3932" spans="2:17" x14ac:dyDescent="0.2">
      <c r="B3932" s="3"/>
      <c r="E3932" s="15" t="s">
        <v>12</v>
      </c>
      <c r="F3932" s="15" t="s">
        <v>3863</v>
      </c>
      <c r="K3932" s="15"/>
      <c r="L3932" s="15"/>
      <c r="M3932" s="15"/>
      <c r="N3932" s="15"/>
      <c r="O3932" s="31"/>
      <c r="Q3932" s="15"/>
    </row>
    <row r="3933" spans="2:17" x14ac:dyDescent="0.2">
      <c r="B3933" s="3"/>
      <c r="E3933" s="15"/>
      <c r="F3933" s="15"/>
      <c r="K3933" s="15"/>
      <c r="L3933" s="15"/>
      <c r="M3933" s="15"/>
      <c r="N3933" s="15"/>
      <c r="O3933" s="31"/>
      <c r="Q3933" s="15"/>
    </row>
    <row r="3934" spans="2:17" x14ac:dyDescent="0.2">
      <c r="B3934" s="3">
        <v>7</v>
      </c>
      <c r="E3934" s="15" t="s">
        <v>21</v>
      </c>
      <c r="F3934" s="15" t="s">
        <v>3861</v>
      </c>
      <c r="K3934" s="15"/>
      <c r="L3934" s="15"/>
      <c r="M3934" s="15"/>
      <c r="N3934" s="15"/>
      <c r="O3934" s="31"/>
      <c r="Q3934" s="15"/>
    </row>
    <row r="3935" spans="2:17" x14ac:dyDescent="0.2">
      <c r="B3935" s="3"/>
      <c r="E3935" s="15" t="s">
        <v>2</v>
      </c>
      <c r="F3935" s="15" t="s">
        <v>3860</v>
      </c>
      <c r="K3935" s="15"/>
      <c r="L3935" s="15"/>
      <c r="M3935" s="15"/>
      <c r="N3935" s="15"/>
      <c r="O3935" s="31"/>
      <c r="Q3935" s="15"/>
    </row>
    <row r="3936" spans="2:17" x14ac:dyDescent="0.2">
      <c r="B3936" s="3"/>
      <c r="E3936" s="15" t="s">
        <v>2</v>
      </c>
      <c r="F3936" s="15" t="s">
        <v>3864</v>
      </c>
      <c r="K3936" s="15"/>
      <c r="L3936" s="15"/>
      <c r="M3936" s="15"/>
      <c r="N3936" s="15"/>
      <c r="O3936" s="31"/>
      <c r="Q3936" s="15"/>
    </row>
    <row r="3937" spans="2:17" x14ac:dyDescent="0.2">
      <c r="B3937" s="3"/>
      <c r="E3937" s="15" t="s">
        <v>12</v>
      </c>
      <c r="F3937" s="15" t="s">
        <v>3865</v>
      </c>
      <c r="K3937" s="15"/>
      <c r="L3937" s="15"/>
      <c r="M3937" s="15"/>
      <c r="N3937" s="15"/>
      <c r="O3937" s="31"/>
      <c r="Q3937" s="15"/>
    </row>
    <row r="3938" spans="2:17" x14ac:dyDescent="0.2">
      <c r="B3938" s="3"/>
      <c r="E3938" s="15"/>
      <c r="F3938" s="15"/>
      <c r="K3938" s="15"/>
      <c r="L3938" s="15"/>
      <c r="M3938" s="15"/>
      <c r="N3938" s="15"/>
      <c r="O3938" s="31"/>
      <c r="Q3938" s="15"/>
    </row>
    <row r="3939" spans="2:17" x14ac:dyDescent="0.2">
      <c r="B3939" s="3">
        <v>8</v>
      </c>
      <c r="E3939" s="15" t="s">
        <v>21</v>
      </c>
      <c r="F3939" s="15" t="s">
        <v>2747</v>
      </c>
      <c r="K3939" s="15"/>
      <c r="L3939" s="15"/>
      <c r="M3939" s="15"/>
      <c r="N3939" s="15"/>
      <c r="O3939" s="31"/>
      <c r="Q3939" s="15"/>
    </row>
    <row r="3940" spans="2:17" x14ac:dyDescent="0.2">
      <c r="B3940" s="3"/>
      <c r="E3940" s="15" t="s">
        <v>2</v>
      </c>
      <c r="F3940" s="15" t="s">
        <v>3866</v>
      </c>
      <c r="K3940" s="15"/>
      <c r="L3940" s="15"/>
      <c r="M3940" s="15"/>
      <c r="N3940" s="15"/>
      <c r="O3940" s="31"/>
      <c r="Q3940" s="15"/>
    </row>
    <row r="3941" spans="2:17" x14ac:dyDescent="0.2">
      <c r="B3941" s="3"/>
      <c r="E3941" s="15" t="s">
        <v>2</v>
      </c>
      <c r="F3941" s="15" t="s">
        <v>3867</v>
      </c>
      <c r="K3941" s="15"/>
      <c r="L3941" s="15"/>
      <c r="M3941" s="15"/>
      <c r="N3941" s="15"/>
      <c r="O3941" s="31"/>
      <c r="Q3941" s="15"/>
    </row>
    <row r="3942" spans="2:17" x14ac:dyDescent="0.2">
      <c r="B3942" s="3"/>
      <c r="E3942" s="15" t="s">
        <v>12</v>
      </c>
      <c r="F3942" s="15" t="s">
        <v>3868</v>
      </c>
      <c r="K3942" s="15"/>
      <c r="L3942" s="15"/>
      <c r="M3942" s="15"/>
      <c r="N3942" s="15"/>
      <c r="O3942" s="31"/>
      <c r="Q3942" s="15"/>
    </row>
    <row r="3943" spans="2:17" x14ac:dyDescent="0.2">
      <c r="B3943" s="3"/>
      <c r="E3943" s="15"/>
      <c r="F3943" s="15"/>
      <c r="K3943" s="15"/>
      <c r="L3943" s="15"/>
      <c r="M3943" s="15"/>
      <c r="N3943" s="15"/>
      <c r="O3943" s="31"/>
      <c r="Q3943" s="15"/>
    </row>
    <row r="3944" spans="2:17" x14ac:dyDescent="0.2">
      <c r="B3944" s="3">
        <v>9</v>
      </c>
      <c r="E3944" s="15" t="s">
        <v>21</v>
      </c>
      <c r="F3944" s="15" t="s">
        <v>3874</v>
      </c>
      <c r="K3944" s="15"/>
      <c r="L3944" s="15"/>
      <c r="M3944" s="15" t="s">
        <v>3859</v>
      </c>
      <c r="N3944" s="15"/>
      <c r="O3944" s="31"/>
      <c r="Q3944" s="15"/>
    </row>
    <row r="3945" spans="2:17" x14ac:dyDescent="0.2">
      <c r="B3945" s="3"/>
      <c r="E3945" s="15" t="s">
        <v>2</v>
      </c>
      <c r="F3945" s="15" t="s">
        <v>3869</v>
      </c>
      <c r="K3945" s="15"/>
      <c r="L3945" s="15"/>
      <c r="M3945" s="15"/>
      <c r="N3945" s="15"/>
      <c r="O3945" s="31"/>
      <c r="Q3945" s="15"/>
    </row>
    <row r="3946" spans="2:17" x14ac:dyDescent="0.2">
      <c r="B3946" s="3"/>
      <c r="E3946" s="15" t="s">
        <v>2</v>
      </c>
      <c r="F3946" s="15" t="s">
        <v>3409</v>
      </c>
      <c r="K3946" s="15"/>
      <c r="L3946" s="15"/>
      <c r="M3946" s="15"/>
      <c r="N3946" s="15"/>
      <c r="O3946" s="31"/>
      <c r="Q3946" s="15"/>
    </row>
    <row r="3947" spans="2:17" x14ac:dyDescent="0.2">
      <c r="B3947" s="3"/>
      <c r="E3947" s="15" t="s">
        <v>12</v>
      </c>
      <c r="F3947" s="15" t="s">
        <v>3870</v>
      </c>
      <c r="K3947" s="15"/>
      <c r="L3947" s="15"/>
      <c r="M3947" s="15"/>
      <c r="N3947" s="15"/>
      <c r="O3947" s="31"/>
      <c r="Q3947" s="15"/>
    </row>
    <row r="3948" spans="2:17" x14ac:dyDescent="0.2">
      <c r="B3948" s="3"/>
      <c r="E3948" s="15"/>
      <c r="F3948" s="15"/>
      <c r="K3948" s="15"/>
      <c r="L3948" s="15"/>
      <c r="M3948" s="15"/>
      <c r="N3948" s="15"/>
      <c r="O3948" s="31"/>
      <c r="Q3948" s="15"/>
    </row>
    <row r="3949" spans="2:17" x14ac:dyDescent="0.2">
      <c r="B3949" s="3"/>
      <c r="E3949" s="15" t="s">
        <v>21</v>
      </c>
      <c r="F3949" s="15" t="s">
        <v>2747</v>
      </c>
      <c r="K3949" s="15"/>
      <c r="L3949" s="15"/>
      <c r="M3949" s="15"/>
      <c r="N3949" s="15"/>
      <c r="O3949" s="31"/>
      <c r="Q3949" s="15"/>
    </row>
    <row r="3950" spans="2:17" x14ac:dyDescent="0.2">
      <c r="B3950" s="3">
        <v>10</v>
      </c>
      <c r="E3950" s="15" t="s">
        <v>21</v>
      </c>
      <c r="F3950" s="15" t="s">
        <v>3875</v>
      </c>
      <c r="K3950" s="15"/>
      <c r="L3950" s="15"/>
      <c r="M3950" s="15"/>
      <c r="N3950" s="15"/>
      <c r="O3950" s="31"/>
      <c r="Q3950" s="15"/>
    </row>
    <row r="3951" spans="2:17" x14ac:dyDescent="0.2">
      <c r="B3951" s="3"/>
      <c r="E3951" s="15" t="s">
        <v>2</v>
      </c>
      <c r="F3951" s="15" t="s">
        <v>2642</v>
      </c>
      <c r="K3951" s="15"/>
      <c r="L3951" s="15"/>
      <c r="M3951" s="15"/>
      <c r="N3951" s="15"/>
      <c r="O3951" s="31"/>
      <c r="Q3951" s="15"/>
    </row>
    <row r="3952" spans="2:17" x14ac:dyDescent="0.2">
      <c r="B3952" s="3"/>
      <c r="E3952" s="15" t="s">
        <v>2</v>
      </c>
      <c r="F3952" s="15" t="s">
        <v>3873</v>
      </c>
      <c r="K3952" s="15"/>
      <c r="L3952" s="15"/>
      <c r="M3952" s="15"/>
      <c r="N3952" s="15"/>
      <c r="O3952" s="31"/>
      <c r="Q3952" s="15"/>
    </row>
    <row r="3953" spans="2:17" x14ac:dyDescent="0.2">
      <c r="B3953" s="3"/>
      <c r="E3953" s="15" t="s">
        <v>12</v>
      </c>
      <c r="F3953" s="15" t="s">
        <v>3876</v>
      </c>
      <c r="K3953" s="15"/>
      <c r="L3953" s="15"/>
      <c r="M3953" s="15"/>
      <c r="N3953" s="15"/>
      <c r="O3953" s="31"/>
      <c r="Q3953" s="15"/>
    </row>
    <row r="3954" spans="2:17" x14ac:dyDescent="0.2">
      <c r="B3954" s="3"/>
      <c r="E3954" s="15"/>
      <c r="F3954" s="15"/>
      <c r="K3954" s="15"/>
      <c r="L3954" s="15"/>
      <c r="M3954" s="15"/>
      <c r="N3954" s="15"/>
      <c r="O3954" s="31"/>
      <c r="Q3954" s="15"/>
    </row>
    <row r="3955" spans="2:17" x14ac:dyDescent="0.2">
      <c r="B3955" s="3">
        <v>11</v>
      </c>
      <c r="E3955" s="15" t="s">
        <v>21</v>
      </c>
      <c r="F3955" s="15" t="s">
        <v>3877</v>
      </c>
      <c r="K3955" s="15"/>
      <c r="L3955" s="15"/>
      <c r="M3955" s="15" t="s">
        <v>3859</v>
      </c>
      <c r="N3955" s="15"/>
      <c r="O3955" s="31"/>
      <c r="Q3955" s="15"/>
    </row>
    <row r="3956" spans="2:17" x14ac:dyDescent="0.2">
      <c r="B3956" s="3"/>
      <c r="E3956" s="15" t="s">
        <v>2</v>
      </c>
      <c r="F3956" s="15" t="s">
        <v>3878</v>
      </c>
      <c r="K3956" s="15"/>
      <c r="L3956" s="15"/>
      <c r="M3956" s="15"/>
      <c r="N3956" s="15"/>
      <c r="O3956" s="31"/>
      <c r="Q3956" s="15"/>
    </row>
    <row r="3957" spans="2:17" x14ac:dyDescent="0.2">
      <c r="B3957" s="3"/>
      <c r="E3957" s="15" t="s">
        <v>2</v>
      </c>
      <c r="F3957" s="15" t="s">
        <v>3879</v>
      </c>
      <c r="K3957" s="15"/>
      <c r="L3957" s="15"/>
      <c r="M3957" s="15"/>
      <c r="N3957" s="15"/>
      <c r="O3957" s="31"/>
      <c r="Q3957" s="15"/>
    </row>
    <row r="3958" spans="2:17" x14ac:dyDescent="0.2">
      <c r="B3958" s="3"/>
      <c r="E3958" s="15" t="s">
        <v>12</v>
      </c>
      <c r="F3958" s="15" t="s">
        <v>3880</v>
      </c>
      <c r="K3958" s="15"/>
      <c r="L3958" s="15"/>
      <c r="M3958" s="15"/>
      <c r="N3958" s="15"/>
      <c r="O3958" s="31"/>
      <c r="Q3958" s="15"/>
    </row>
    <row r="3959" spans="2:17" x14ac:dyDescent="0.2">
      <c r="B3959" s="3"/>
      <c r="E3959" s="15"/>
      <c r="F3959" s="15"/>
      <c r="K3959" s="15"/>
      <c r="L3959" s="15"/>
      <c r="M3959" s="15"/>
      <c r="N3959" s="15"/>
      <c r="O3959" s="31"/>
      <c r="Q3959" s="15"/>
    </row>
    <row r="3960" spans="2:17" x14ac:dyDescent="0.2">
      <c r="B3960" s="3"/>
      <c r="E3960" s="15" t="s">
        <v>21</v>
      </c>
      <c r="F3960" s="15" t="s">
        <v>2939</v>
      </c>
      <c r="K3960" s="15"/>
      <c r="L3960" s="15"/>
      <c r="M3960" s="15"/>
      <c r="N3960" s="15"/>
      <c r="O3960" s="31"/>
      <c r="Q3960" s="15"/>
    </row>
    <row r="3961" spans="2:17" x14ac:dyDescent="0.2">
      <c r="B3961" s="3">
        <v>12</v>
      </c>
      <c r="E3961" s="15" t="s">
        <v>21</v>
      </c>
      <c r="F3961" s="15" t="s">
        <v>3881</v>
      </c>
      <c r="K3961" s="15"/>
      <c r="L3961" s="15"/>
      <c r="M3961" s="15"/>
      <c r="N3961" s="15"/>
      <c r="O3961" s="31"/>
      <c r="Q3961" s="15"/>
    </row>
    <row r="3962" spans="2:17" x14ac:dyDescent="0.2">
      <c r="B3962" s="3"/>
      <c r="E3962" s="15" t="s">
        <v>2</v>
      </c>
      <c r="F3962" s="15" t="s">
        <v>3882</v>
      </c>
      <c r="K3962" s="15"/>
      <c r="L3962" s="15"/>
      <c r="M3962" s="15"/>
      <c r="N3962" s="15"/>
      <c r="O3962" s="31"/>
      <c r="Q3962" s="15"/>
    </row>
    <row r="3963" spans="2:17" x14ac:dyDescent="0.2">
      <c r="B3963" s="3"/>
      <c r="E3963" s="15" t="s">
        <v>2</v>
      </c>
      <c r="F3963" s="15" t="s">
        <v>3883</v>
      </c>
      <c r="K3963" s="15"/>
      <c r="L3963" s="15"/>
      <c r="M3963" s="15"/>
      <c r="N3963" s="15"/>
      <c r="O3963" s="31"/>
      <c r="Q3963" s="15"/>
    </row>
    <row r="3964" spans="2:17" x14ac:dyDescent="0.2">
      <c r="B3964" s="3"/>
      <c r="E3964" s="15" t="s">
        <v>12</v>
      </c>
      <c r="F3964" s="15" t="s">
        <v>3884</v>
      </c>
      <c r="K3964" s="15"/>
      <c r="L3964" s="15"/>
      <c r="M3964" s="15"/>
      <c r="N3964" s="15"/>
      <c r="O3964" s="31"/>
      <c r="Q3964" s="15"/>
    </row>
    <row r="3965" spans="2:17" x14ac:dyDescent="0.2">
      <c r="B3965" s="3"/>
      <c r="E3965" s="15"/>
      <c r="F3965" s="15"/>
      <c r="K3965" s="15"/>
      <c r="L3965" s="15"/>
      <c r="M3965" s="15"/>
      <c r="N3965" s="15"/>
      <c r="O3965" s="31"/>
      <c r="Q3965" s="15"/>
    </row>
    <row r="3966" spans="2:17" x14ac:dyDescent="0.2">
      <c r="B3966" s="3"/>
      <c r="E3966" s="15" t="s">
        <v>21</v>
      </c>
      <c r="F3966" s="15" t="s">
        <v>2747</v>
      </c>
      <c r="K3966" s="15"/>
      <c r="L3966" s="15"/>
      <c r="M3966" s="15"/>
      <c r="N3966" s="15"/>
      <c r="O3966" s="31"/>
      <c r="Q3966" s="15"/>
    </row>
    <row r="3967" spans="2:17" x14ac:dyDescent="0.2">
      <c r="B3967" s="3">
        <v>13</v>
      </c>
      <c r="E3967" s="15" t="s">
        <v>21</v>
      </c>
      <c r="F3967" s="15" t="s">
        <v>3885</v>
      </c>
      <c r="K3967" s="15"/>
      <c r="L3967" s="15"/>
      <c r="M3967" s="15"/>
      <c r="N3967" s="15"/>
      <c r="O3967" s="31"/>
      <c r="Q3967" s="15"/>
    </row>
    <row r="3968" spans="2:17" x14ac:dyDescent="0.2">
      <c r="B3968" s="3"/>
      <c r="E3968" s="15" t="s">
        <v>2</v>
      </c>
      <c r="F3968" s="15" t="s">
        <v>3111</v>
      </c>
      <c r="K3968" s="15"/>
      <c r="L3968" s="15"/>
      <c r="M3968" s="15"/>
      <c r="N3968" s="15"/>
      <c r="O3968" s="31"/>
      <c r="Q3968" s="15"/>
    </row>
    <row r="3969" spans="2:17" x14ac:dyDescent="0.2">
      <c r="B3969" s="3"/>
      <c r="E3969" s="15" t="s">
        <v>2</v>
      </c>
      <c r="F3969" s="15" t="s">
        <v>2850</v>
      </c>
      <c r="K3969" s="15"/>
      <c r="L3969" s="15"/>
      <c r="M3969" s="15"/>
      <c r="N3969" s="15"/>
      <c r="O3969" s="31"/>
      <c r="Q3969" s="15"/>
    </row>
    <row r="3970" spans="2:17" x14ac:dyDescent="0.2">
      <c r="B3970" s="3"/>
      <c r="E3970" s="15" t="s">
        <v>12</v>
      </c>
      <c r="F3970" s="15" t="s">
        <v>3886</v>
      </c>
      <c r="K3970" s="15"/>
      <c r="L3970" s="15"/>
      <c r="M3970" s="15"/>
      <c r="N3970" s="15"/>
      <c r="O3970" s="31"/>
      <c r="Q3970" s="15"/>
    </row>
    <row r="3971" spans="2:17" x14ac:dyDescent="0.2">
      <c r="B3971" s="3"/>
      <c r="E3971" s="15"/>
      <c r="F3971" s="15"/>
      <c r="K3971" s="15"/>
      <c r="L3971" s="15"/>
      <c r="M3971" s="15"/>
      <c r="N3971" s="15"/>
      <c r="O3971" s="31"/>
      <c r="Q3971" s="15"/>
    </row>
    <row r="3972" spans="2:17" x14ac:dyDescent="0.2">
      <c r="B3972" s="3"/>
      <c r="E3972" s="15" t="s">
        <v>21</v>
      </c>
      <c r="F3972" s="15" t="s">
        <v>3887</v>
      </c>
      <c r="K3972" s="15"/>
      <c r="L3972" s="15"/>
      <c r="M3972" s="15"/>
      <c r="N3972" s="15"/>
      <c r="O3972" s="31"/>
      <c r="Q3972" s="15"/>
    </row>
    <row r="3973" spans="2:17" x14ac:dyDescent="0.2">
      <c r="B3973" s="3">
        <v>14</v>
      </c>
      <c r="E3973" s="15" t="s">
        <v>21</v>
      </c>
      <c r="F3973" s="15" t="s">
        <v>3888</v>
      </c>
      <c r="K3973" s="15"/>
      <c r="L3973" s="15"/>
      <c r="M3973" s="15"/>
      <c r="N3973" s="15"/>
      <c r="O3973" s="31"/>
      <c r="Q3973" s="15"/>
    </row>
    <row r="3974" spans="2:17" x14ac:dyDescent="0.2">
      <c r="B3974" s="3"/>
      <c r="E3974" s="15" t="s">
        <v>2</v>
      </c>
      <c r="F3974" s="15" t="s">
        <v>3860</v>
      </c>
      <c r="K3974" s="15"/>
      <c r="L3974" s="15" t="s">
        <v>3889</v>
      </c>
      <c r="M3974" s="15"/>
      <c r="N3974" s="15"/>
      <c r="O3974" s="31"/>
      <c r="Q3974" s="15"/>
    </row>
    <row r="3975" spans="2:17" x14ac:dyDescent="0.2">
      <c r="B3975" s="3"/>
      <c r="E3975" s="15" t="s">
        <v>2</v>
      </c>
      <c r="F3975" s="15" t="s">
        <v>3890</v>
      </c>
      <c r="K3975" s="15"/>
      <c r="L3975" s="15"/>
      <c r="M3975" s="15"/>
      <c r="N3975" s="15"/>
      <c r="O3975" s="31"/>
      <c r="Q3975" s="15"/>
    </row>
    <row r="3976" spans="2:17" x14ac:dyDescent="0.2">
      <c r="B3976" s="3"/>
      <c r="E3976" s="15" t="s">
        <v>12</v>
      </c>
      <c r="F3976" s="15" t="s">
        <v>3891</v>
      </c>
      <c r="K3976" s="15"/>
      <c r="L3976" s="15"/>
      <c r="M3976" s="15"/>
      <c r="N3976" s="15"/>
      <c r="O3976" s="31"/>
      <c r="Q3976" s="15"/>
    </row>
    <row r="3977" spans="2:17" x14ac:dyDescent="0.2">
      <c r="B3977" s="3"/>
      <c r="E3977" s="15"/>
      <c r="F3977" s="15"/>
      <c r="K3977" s="15"/>
      <c r="L3977" s="15"/>
      <c r="M3977" s="15"/>
      <c r="N3977" s="15"/>
      <c r="O3977" s="31"/>
      <c r="Q3977" s="15"/>
    </row>
    <row r="3978" spans="2:17" x14ac:dyDescent="0.2">
      <c r="B3978" s="3">
        <v>15</v>
      </c>
      <c r="E3978" s="15" t="s">
        <v>21</v>
      </c>
      <c r="F3978" s="15" t="s">
        <v>2642</v>
      </c>
      <c r="K3978" s="15"/>
      <c r="L3978" s="15"/>
      <c r="M3978" s="15"/>
      <c r="N3978" s="15"/>
      <c r="O3978" s="31"/>
      <c r="Q3978" s="15"/>
    </row>
    <row r="3979" spans="2:17" x14ac:dyDescent="0.2">
      <c r="B3979" s="3"/>
      <c r="E3979" s="15" t="s">
        <v>2</v>
      </c>
      <c r="F3979" s="15" t="s">
        <v>3892</v>
      </c>
      <c r="K3979" s="15"/>
      <c r="L3979" s="15"/>
      <c r="M3979" s="15"/>
      <c r="N3979" s="15"/>
      <c r="O3979" s="31"/>
      <c r="Q3979" s="15"/>
    </row>
    <row r="3980" spans="2:17" x14ac:dyDescent="0.2">
      <c r="B3980" s="3"/>
      <c r="E3980" s="15" t="s">
        <v>2</v>
      </c>
      <c r="F3980" s="15" t="s">
        <v>3893</v>
      </c>
      <c r="K3980" s="15"/>
      <c r="L3980" s="15"/>
      <c r="M3980" s="15"/>
      <c r="N3980" s="15"/>
      <c r="O3980" s="31"/>
      <c r="Q3980" s="15"/>
    </row>
    <row r="3981" spans="2:17" x14ac:dyDescent="0.2">
      <c r="B3981" s="3"/>
      <c r="E3981" s="15" t="s">
        <v>12</v>
      </c>
      <c r="F3981" s="15" t="s">
        <v>3886</v>
      </c>
      <c r="K3981" s="15"/>
      <c r="L3981" s="15"/>
      <c r="M3981" s="15"/>
      <c r="N3981" s="15"/>
      <c r="O3981" s="31"/>
      <c r="Q3981" s="15"/>
    </row>
    <row r="3982" spans="2:17" x14ac:dyDescent="0.2">
      <c r="B3982" s="3"/>
      <c r="E3982" s="15"/>
      <c r="F3982" s="15"/>
      <c r="K3982" s="15"/>
      <c r="L3982" s="15"/>
      <c r="M3982" s="15"/>
      <c r="N3982" s="15"/>
      <c r="O3982" s="31"/>
      <c r="Q3982" s="15"/>
    </row>
    <row r="3983" spans="2:17" x14ac:dyDescent="0.2">
      <c r="B3983" s="3"/>
      <c r="E3983" s="15" t="s">
        <v>21</v>
      </c>
      <c r="F3983" s="15" t="s">
        <v>2747</v>
      </c>
      <c r="K3983" s="15"/>
      <c r="L3983" s="15"/>
      <c r="M3983" s="15"/>
      <c r="N3983" s="15"/>
      <c r="O3983" s="31"/>
      <c r="Q3983" s="15"/>
    </row>
    <row r="3984" spans="2:17" x14ac:dyDescent="0.2">
      <c r="B3984" s="3">
        <v>16</v>
      </c>
      <c r="E3984" s="15" t="s">
        <v>21</v>
      </c>
      <c r="F3984" s="15" t="s">
        <v>3566</v>
      </c>
      <c r="K3984" s="15"/>
      <c r="L3984" s="15"/>
      <c r="M3984" s="15"/>
      <c r="N3984" s="15"/>
      <c r="O3984" s="31"/>
      <c r="Q3984" s="15"/>
    </row>
    <row r="3985" spans="2:17" x14ac:dyDescent="0.2">
      <c r="B3985" s="3"/>
      <c r="E3985" s="15" t="s">
        <v>2</v>
      </c>
      <c r="F3985" s="15" t="s">
        <v>3894</v>
      </c>
      <c r="K3985" s="15"/>
      <c r="L3985" s="15"/>
      <c r="M3985" s="15"/>
      <c r="N3985" s="15"/>
      <c r="O3985" s="31"/>
      <c r="Q3985" s="15"/>
    </row>
    <row r="3986" spans="2:17" x14ac:dyDescent="0.2">
      <c r="B3986" s="3"/>
      <c r="E3986" s="15" t="s">
        <v>2</v>
      </c>
      <c r="F3986" s="15" t="s">
        <v>3895</v>
      </c>
      <c r="K3986" s="15"/>
      <c r="L3986" s="15"/>
      <c r="M3986" s="15"/>
      <c r="N3986" s="15"/>
      <c r="O3986" s="31"/>
      <c r="Q3986" s="15"/>
    </row>
    <row r="3987" spans="2:17" x14ac:dyDescent="0.2">
      <c r="B3987" s="3"/>
      <c r="E3987" s="15" t="s">
        <v>12</v>
      </c>
      <c r="F3987" s="15" t="s">
        <v>3896</v>
      </c>
      <c r="K3987" s="15"/>
      <c r="L3987" s="15"/>
      <c r="M3987" s="15"/>
      <c r="N3987" s="15"/>
      <c r="O3987" s="31"/>
      <c r="Q3987" s="15"/>
    </row>
    <row r="3988" spans="2:17" x14ac:dyDescent="0.2">
      <c r="B3988" s="3"/>
      <c r="E3988" s="15"/>
      <c r="F3988" s="15"/>
      <c r="K3988" s="15"/>
      <c r="L3988" s="15"/>
      <c r="M3988" s="15"/>
      <c r="N3988" s="15"/>
      <c r="O3988" s="31"/>
      <c r="Q3988" s="15"/>
    </row>
    <row r="3989" spans="2:17" x14ac:dyDescent="0.2">
      <c r="B3989" s="3">
        <v>17</v>
      </c>
      <c r="E3989" s="15" t="s">
        <v>21</v>
      </c>
      <c r="F3989" s="15" t="s">
        <v>2747</v>
      </c>
      <c r="K3989" s="15"/>
      <c r="L3989" s="15"/>
      <c r="M3989" s="15"/>
      <c r="N3989" s="15"/>
      <c r="O3989" s="31"/>
      <c r="Q3989" s="15"/>
    </row>
    <row r="3990" spans="2:17" x14ac:dyDescent="0.2">
      <c r="B3990" s="3"/>
      <c r="E3990" s="15" t="s">
        <v>21</v>
      </c>
      <c r="F3990" s="15" t="s">
        <v>3897</v>
      </c>
      <c r="K3990" s="15"/>
      <c r="L3990" s="15"/>
      <c r="M3990" s="15"/>
      <c r="N3990" s="15"/>
      <c r="O3990" s="31"/>
      <c r="Q3990" s="15"/>
    </row>
    <row r="3991" spans="2:17" x14ac:dyDescent="0.2">
      <c r="B3991" s="3"/>
      <c r="E3991" s="15" t="s">
        <v>2</v>
      </c>
      <c r="F3991" s="15" t="s">
        <v>2707</v>
      </c>
      <c r="K3991" s="15"/>
      <c r="L3991" s="15"/>
      <c r="M3991" s="15"/>
      <c r="N3991" s="15"/>
      <c r="O3991" s="31"/>
      <c r="Q3991" s="15"/>
    </row>
    <row r="3992" spans="2:17" x14ac:dyDescent="0.2">
      <c r="B3992" s="3"/>
      <c r="E3992" s="15" t="s">
        <v>2</v>
      </c>
      <c r="F3992" s="15" t="s">
        <v>3898</v>
      </c>
      <c r="K3992" s="15"/>
      <c r="L3992" s="15"/>
      <c r="M3992" s="15"/>
      <c r="N3992" s="15"/>
      <c r="O3992" s="31"/>
      <c r="Q3992" s="15"/>
    </row>
    <row r="3993" spans="2:17" x14ac:dyDescent="0.2">
      <c r="B3993" s="3"/>
      <c r="E3993" s="15" t="s">
        <v>12</v>
      </c>
      <c r="F3993" s="15" t="s">
        <v>3899</v>
      </c>
      <c r="K3993" s="15"/>
      <c r="L3993" s="15"/>
      <c r="M3993" s="15"/>
      <c r="N3993" s="15"/>
      <c r="O3993" s="31"/>
      <c r="Q3993" s="15"/>
    </row>
    <row r="3994" spans="2:17" x14ac:dyDescent="0.2">
      <c r="B3994" s="3"/>
      <c r="E3994" s="15"/>
      <c r="F3994" s="15"/>
      <c r="K3994" s="15"/>
      <c r="L3994" s="15"/>
      <c r="M3994" s="15"/>
      <c r="N3994" s="15"/>
      <c r="O3994" s="31"/>
      <c r="Q3994" s="15"/>
    </row>
    <row r="3995" spans="2:17" x14ac:dyDescent="0.2">
      <c r="B3995" s="3"/>
      <c r="E3995" s="15" t="s">
        <v>21</v>
      </c>
      <c r="F3995" s="15" t="s">
        <v>2747</v>
      </c>
      <c r="K3995" s="15"/>
      <c r="L3995" s="15"/>
      <c r="M3995" s="15"/>
      <c r="N3995" s="15"/>
      <c r="O3995" s="31"/>
      <c r="Q3995" s="15"/>
    </row>
    <row r="3996" spans="2:17" x14ac:dyDescent="0.2">
      <c r="B3996" s="3">
        <v>18</v>
      </c>
      <c r="E3996" s="15" t="s">
        <v>21</v>
      </c>
      <c r="F3996" s="15" t="s">
        <v>3900</v>
      </c>
      <c r="K3996" s="15"/>
      <c r="L3996" s="15"/>
      <c r="M3996" s="15"/>
      <c r="N3996" s="15"/>
      <c r="O3996" s="31"/>
      <c r="Q3996" s="15"/>
    </row>
    <row r="3997" spans="2:17" x14ac:dyDescent="0.2">
      <c r="B3997" s="3"/>
      <c r="E3997" s="15" t="s">
        <v>2</v>
      </c>
      <c r="F3997" s="15" t="s">
        <v>3901</v>
      </c>
      <c r="K3997" s="15"/>
      <c r="L3997" s="15"/>
      <c r="M3997" s="15"/>
      <c r="N3997" s="15"/>
      <c r="O3997" s="31"/>
      <c r="Q3997" s="15"/>
    </row>
    <row r="3998" spans="2:17" x14ac:dyDescent="0.2">
      <c r="B3998" s="3"/>
      <c r="E3998" s="15" t="s">
        <v>2</v>
      </c>
      <c r="F3998" s="15" t="s">
        <v>3902</v>
      </c>
      <c r="K3998" s="15"/>
      <c r="L3998" s="15"/>
      <c r="M3998" s="15"/>
      <c r="N3998" s="15"/>
      <c r="O3998" s="31"/>
      <c r="Q3998" s="15"/>
    </row>
    <row r="3999" spans="2:17" x14ac:dyDescent="0.2">
      <c r="B3999" s="3"/>
      <c r="E3999" s="15" t="s">
        <v>12</v>
      </c>
      <c r="F3999" s="15" t="s">
        <v>3903</v>
      </c>
      <c r="K3999" s="15"/>
      <c r="L3999" s="15"/>
      <c r="M3999" s="15"/>
      <c r="N3999" s="15"/>
      <c r="O3999" s="31"/>
      <c r="Q3999" s="15"/>
    </row>
    <row r="4000" spans="2:17" x14ac:dyDescent="0.2">
      <c r="B4000" s="3"/>
      <c r="E4000" s="15"/>
      <c r="F4000" s="15"/>
      <c r="K4000" s="15"/>
      <c r="L4000" s="15"/>
      <c r="M4000" s="15"/>
      <c r="N4000" s="15"/>
      <c r="O4000" s="31"/>
      <c r="Q4000" s="15"/>
    </row>
    <row r="4001" spans="2:17" x14ac:dyDescent="0.2">
      <c r="B4001" s="3">
        <v>19</v>
      </c>
      <c r="E4001" s="15" t="s">
        <v>21</v>
      </c>
      <c r="F4001" s="15" t="s">
        <v>3934</v>
      </c>
      <c r="K4001" s="15" t="s">
        <v>3932</v>
      </c>
      <c r="L4001" s="15"/>
      <c r="M4001" s="15"/>
      <c r="N4001" s="15"/>
      <c r="O4001" s="31"/>
      <c r="Q4001" s="15"/>
    </row>
    <row r="4002" spans="2:17" x14ac:dyDescent="0.2">
      <c r="B4002" s="3"/>
      <c r="E4002" s="15" t="s">
        <v>2</v>
      </c>
      <c r="F4002" s="15" t="s">
        <v>3045</v>
      </c>
      <c r="K4002" s="15" t="s">
        <v>81</v>
      </c>
      <c r="L4002" s="15"/>
      <c r="M4002" s="15"/>
      <c r="N4002" s="15"/>
      <c r="O4002" s="31"/>
      <c r="Q4002" s="15"/>
    </row>
    <row r="4003" spans="2:17" x14ac:dyDescent="0.2">
      <c r="B4003" s="3"/>
      <c r="E4003" s="15" t="s">
        <v>2</v>
      </c>
      <c r="F4003" s="15" t="s">
        <v>3938</v>
      </c>
      <c r="K4003" s="15" t="s">
        <v>3933</v>
      </c>
      <c r="L4003" s="15"/>
      <c r="M4003" s="15"/>
      <c r="N4003" s="15"/>
      <c r="O4003" s="31"/>
      <c r="Q4003" s="15"/>
    </row>
    <row r="4004" spans="2:17" x14ac:dyDescent="0.2">
      <c r="B4004" s="3"/>
      <c r="E4004" s="15" t="s">
        <v>12</v>
      </c>
      <c r="F4004" s="15" t="s">
        <v>3939</v>
      </c>
      <c r="K4004" s="15" t="s">
        <v>3935</v>
      </c>
      <c r="L4004" s="15"/>
      <c r="M4004" s="15"/>
      <c r="N4004" s="15"/>
      <c r="O4004" s="31"/>
      <c r="Q4004" s="15"/>
    </row>
    <row r="4005" spans="2:17" x14ac:dyDescent="0.2">
      <c r="B4005" s="3"/>
      <c r="E4005" s="15"/>
      <c r="F4005" s="15"/>
      <c r="K4005" s="15"/>
      <c r="L4005" s="15"/>
      <c r="M4005" s="15"/>
      <c r="N4005" s="15"/>
      <c r="O4005" s="31"/>
      <c r="Q4005" s="15"/>
    </row>
    <row r="4006" spans="2:17" x14ac:dyDescent="0.2">
      <c r="B4006" s="3"/>
      <c r="E4006" s="15" t="s">
        <v>21</v>
      </c>
      <c r="F4006" s="15" t="s">
        <v>2747</v>
      </c>
      <c r="K4006" s="15"/>
      <c r="L4006" s="15"/>
      <c r="M4006" s="15"/>
      <c r="N4006" s="15"/>
      <c r="O4006" s="31"/>
      <c r="Q4006" s="15"/>
    </row>
    <row r="4007" spans="2:17" x14ac:dyDescent="0.2">
      <c r="B4007" s="3">
        <v>20</v>
      </c>
      <c r="E4007" s="15" t="s">
        <v>21</v>
      </c>
      <c r="F4007" s="15" t="s">
        <v>3940</v>
      </c>
      <c r="K4007" s="15"/>
      <c r="L4007" s="15"/>
      <c r="M4007" s="15"/>
      <c r="N4007" s="15"/>
      <c r="O4007" s="31"/>
      <c r="Q4007" s="15"/>
    </row>
    <row r="4008" spans="2:17" x14ac:dyDescent="0.2">
      <c r="B4008" s="3"/>
      <c r="E4008" s="15" t="s">
        <v>2</v>
      </c>
      <c r="F4008" s="15" t="s">
        <v>3941</v>
      </c>
      <c r="K4008" s="15"/>
      <c r="L4008" s="15"/>
      <c r="M4008" s="15"/>
      <c r="N4008" s="15"/>
      <c r="O4008" s="31"/>
      <c r="Q4008" s="15"/>
    </row>
    <row r="4009" spans="2:17" x14ac:dyDescent="0.2">
      <c r="B4009" s="3"/>
      <c r="E4009" s="15" t="s">
        <v>2</v>
      </c>
      <c r="F4009" s="15" t="s">
        <v>2779</v>
      </c>
      <c r="K4009" s="15"/>
      <c r="L4009" s="15"/>
      <c r="M4009" s="15"/>
      <c r="N4009" s="15"/>
      <c r="O4009" s="31"/>
      <c r="Q4009" s="15"/>
    </row>
    <row r="4010" spans="2:17" x14ac:dyDescent="0.2">
      <c r="B4010" s="3"/>
      <c r="E4010" s="15" t="s">
        <v>12</v>
      </c>
      <c r="F4010" s="15" t="s">
        <v>3942</v>
      </c>
      <c r="K4010" s="15"/>
      <c r="L4010" s="15"/>
      <c r="M4010" s="15"/>
      <c r="N4010" s="15"/>
      <c r="O4010" s="31"/>
      <c r="Q4010" s="15"/>
    </row>
    <row r="4011" spans="2:17" x14ac:dyDescent="0.2">
      <c r="B4011" s="3"/>
      <c r="E4011" s="15"/>
      <c r="F4011" s="15"/>
      <c r="K4011" s="15"/>
      <c r="L4011" s="15"/>
      <c r="M4011" s="15"/>
      <c r="N4011" s="15"/>
      <c r="O4011" s="31"/>
      <c r="Q4011" s="15"/>
    </row>
    <row r="4012" spans="2:17" x14ac:dyDescent="0.2">
      <c r="B4012" s="3">
        <v>21</v>
      </c>
      <c r="E4012" s="15" t="s">
        <v>21</v>
      </c>
      <c r="F4012" s="15" t="s">
        <v>3943</v>
      </c>
      <c r="K4012" s="15"/>
      <c r="L4012" s="15"/>
      <c r="M4012" s="15"/>
      <c r="N4012" s="15"/>
      <c r="O4012" s="31"/>
      <c r="Q4012" s="15"/>
    </row>
    <row r="4013" spans="2:17" x14ac:dyDescent="0.2">
      <c r="B4013" s="3"/>
      <c r="E4013" s="15" t="s">
        <v>2</v>
      </c>
      <c r="F4013" s="15" t="s">
        <v>3945</v>
      </c>
      <c r="K4013" s="15"/>
      <c r="L4013" s="15"/>
      <c r="M4013" s="15"/>
      <c r="N4013" s="15"/>
      <c r="O4013" s="31"/>
      <c r="Q4013" s="15"/>
    </row>
    <row r="4014" spans="2:17" x14ac:dyDescent="0.2">
      <c r="B4014" s="3"/>
      <c r="E4014" s="15" t="s">
        <v>2</v>
      </c>
      <c r="F4014" s="15" t="s">
        <v>2969</v>
      </c>
      <c r="K4014" s="15"/>
      <c r="L4014" s="15"/>
      <c r="M4014" s="15"/>
      <c r="N4014" s="15"/>
      <c r="O4014" s="31"/>
      <c r="Q4014" s="15"/>
    </row>
    <row r="4015" spans="2:17" x14ac:dyDescent="0.2">
      <c r="B4015" s="3"/>
      <c r="E4015" s="15" t="s">
        <v>12</v>
      </c>
      <c r="F4015" s="15" t="s">
        <v>3947</v>
      </c>
      <c r="K4015" s="15"/>
      <c r="L4015" s="15"/>
      <c r="M4015" s="15"/>
      <c r="N4015" s="15"/>
      <c r="O4015" s="31"/>
      <c r="Q4015" s="15"/>
    </row>
    <row r="4016" spans="2:17" x14ac:dyDescent="0.2">
      <c r="B4016" s="3"/>
      <c r="E4016" s="15"/>
      <c r="F4016" s="15"/>
      <c r="K4016" s="15"/>
      <c r="L4016" s="15"/>
      <c r="M4016" s="15"/>
      <c r="N4016" s="15"/>
      <c r="O4016" s="31"/>
      <c r="Q4016" s="15"/>
    </row>
    <row r="4017" spans="2:17" x14ac:dyDescent="0.2">
      <c r="B4017" s="3">
        <v>22</v>
      </c>
      <c r="E4017" s="15" t="s">
        <v>21</v>
      </c>
      <c r="F4017" s="15" t="s">
        <v>2747</v>
      </c>
      <c r="K4017" s="15"/>
      <c r="L4017" s="15"/>
      <c r="M4017" s="15"/>
      <c r="N4017" s="15"/>
      <c r="O4017" s="31"/>
      <c r="Q4017" s="15"/>
    </row>
    <row r="4018" spans="2:17" x14ac:dyDescent="0.2">
      <c r="B4018" s="3"/>
      <c r="E4018" s="15" t="s">
        <v>21</v>
      </c>
      <c r="F4018" s="15" t="s">
        <v>3948</v>
      </c>
      <c r="K4018" s="15"/>
      <c r="L4018" s="15"/>
      <c r="M4018" s="15"/>
      <c r="N4018" s="15"/>
      <c r="O4018" s="31"/>
      <c r="Q4018" s="15"/>
    </row>
    <row r="4019" spans="2:17" x14ac:dyDescent="0.2">
      <c r="B4019" s="3"/>
      <c r="E4019" s="15" t="s">
        <v>2</v>
      </c>
      <c r="F4019" s="15" t="s">
        <v>3949</v>
      </c>
      <c r="K4019" s="15"/>
      <c r="L4019" s="15"/>
      <c r="M4019" s="15"/>
      <c r="N4019" s="15"/>
      <c r="O4019" s="31"/>
      <c r="Q4019" s="15"/>
    </row>
    <row r="4020" spans="2:17" x14ac:dyDescent="0.2">
      <c r="B4020" s="3"/>
      <c r="E4020" s="15" t="s">
        <v>2</v>
      </c>
      <c r="F4020" s="15" t="s">
        <v>3950</v>
      </c>
      <c r="K4020" s="15"/>
      <c r="L4020" s="15"/>
      <c r="M4020" s="15"/>
      <c r="N4020" s="15"/>
      <c r="O4020" s="31"/>
      <c r="Q4020" s="15"/>
    </row>
    <row r="4021" spans="2:17" x14ac:dyDescent="0.2">
      <c r="B4021" s="3"/>
      <c r="E4021" s="15" t="s">
        <v>12</v>
      </c>
      <c r="F4021" s="15" t="s">
        <v>3952</v>
      </c>
      <c r="K4021" s="15"/>
      <c r="L4021" s="15"/>
      <c r="M4021" s="15"/>
      <c r="N4021" s="15"/>
      <c r="O4021" s="31"/>
      <c r="Q4021" s="15"/>
    </row>
    <row r="4022" spans="2:17" x14ac:dyDescent="0.2">
      <c r="B4022" s="3"/>
      <c r="E4022" s="15"/>
      <c r="F4022" s="15"/>
      <c r="K4022" s="15"/>
      <c r="L4022" s="15"/>
      <c r="M4022" s="15"/>
      <c r="N4022" s="15"/>
      <c r="O4022" s="31"/>
      <c r="Q4022" s="15"/>
    </row>
    <row r="4023" spans="2:17" x14ac:dyDescent="0.2">
      <c r="B4023" s="3">
        <v>23</v>
      </c>
      <c r="E4023" s="15" t="s">
        <v>21</v>
      </c>
      <c r="F4023" s="15" t="s">
        <v>2747</v>
      </c>
      <c r="K4023" s="15"/>
      <c r="L4023" s="15"/>
      <c r="M4023" s="15"/>
      <c r="N4023" s="15"/>
      <c r="O4023" s="31"/>
      <c r="Q4023" s="15"/>
    </row>
    <row r="4024" spans="2:17" x14ac:dyDescent="0.2">
      <c r="B4024" s="3"/>
      <c r="E4024" s="15" t="s">
        <v>21</v>
      </c>
      <c r="F4024" s="15" t="s">
        <v>3953</v>
      </c>
      <c r="K4024" s="15"/>
      <c r="L4024" s="15"/>
      <c r="M4024" s="15"/>
      <c r="N4024" s="15" t="s">
        <v>3956</v>
      </c>
      <c r="O4024" s="31"/>
      <c r="Q4024" s="15"/>
    </row>
    <row r="4025" spans="2:17" x14ac:dyDescent="0.2">
      <c r="B4025" s="3"/>
      <c r="E4025" s="15" t="s">
        <v>2</v>
      </c>
      <c r="F4025" s="15" t="s">
        <v>3954</v>
      </c>
      <c r="K4025" s="15"/>
      <c r="L4025" s="15"/>
      <c r="M4025" s="15"/>
      <c r="N4025" s="15"/>
      <c r="O4025" s="31"/>
      <c r="Q4025" s="15"/>
    </row>
    <row r="4026" spans="2:17" x14ac:dyDescent="0.2">
      <c r="B4026" s="3"/>
      <c r="E4026" s="15" t="s">
        <v>2</v>
      </c>
      <c r="F4026" s="15" t="s">
        <v>2672</v>
      </c>
      <c r="K4026" s="15"/>
      <c r="L4026" s="15"/>
      <c r="M4026" s="15"/>
      <c r="N4026" s="15"/>
      <c r="O4026" s="31"/>
      <c r="Q4026" s="15"/>
    </row>
    <row r="4027" spans="2:17" x14ac:dyDescent="0.2">
      <c r="B4027" s="3"/>
      <c r="E4027" s="15" t="s">
        <v>12</v>
      </c>
      <c r="F4027" s="15" t="s">
        <v>3957</v>
      </c>
      <c r="K4027" s="15"/>
      <c r="L4027" s="15"/>
      <c r="M4027" s="15"/>
      <c r="N4027" s="15"/>
      <c r="O4027" s="31"/>
      <c r="Q4027" s="15"/>
    </row>
    <row r="4028" spans="2:17" x14ac:dyDescent="0.2">
      <c r="B4028" s="3"/>
      <c r="E4028" s="15"/>
      <c r="F4028" s="15"/>
      <c r="K4028" s="15"/>
      <c r="L4028" s="15"/>
      <c r="M4028" s="15"/>
      <c r="N4028" s="15"/>
      <c r="O4028" s="31"/>
      <c r="Q4028" s="15"/>
    </row>
    <row r="4029" spans="2:17" x14ac:dyDescent="0.2">
      <c r="B4029" s="3">
        <v>24</v>
      </c>
      <c r="E4029" s="15" t="s">
        <v>21</v>
      </c>
      <c r="F4029" s="15" t="s">
        <v>2642</v>
      </c>
      <c r="K4029" s="15"/>
      <c r="L4029" s="15"/>
      <c r="M4029" s="15"/>
      <c r="N4029" s="15"/>
      <c r="O4029" s="31"/>
      <c r="Q4029" s="15"/>
    </row>
    <row r="4030" spans="2:17" x14ac:dyDescent="0.2">
      <c r="B4030" s="3"/>
      <c r="E4030" s="15" t="s">
        <v>2</v>
      </c>
      <c r="F4030" s="15" t="s">
        <v>3960</v>
      </c>
      <c r="K4030" s="15"/>
      <c r="L4030" s="15"/>
      <c r="M4030" s="15"/>
      <c r="N4030" s="15"/>
      <c r="O4030" s="31"/>
      <c r="Q4030" s="15"/>
    </row>
    <row r="4031" spans="2:17" x14ac:dyDescent="0.2">
      <c r="B4031" s="3"/>
      <c r="E4031" s="15" t="s">
        <v>2</v>
      </c>
      <c r="F4031" s="15" t="s">
        <v>3961</v>
      </c>
      <c r="K4031" s="15"/>
      <c r="L4031" s="15"/>
      <c r="M4031" s="15"/>
      <c r="N4031" s="15"/>
      <c r="O4031" s="31"/>
      <c r="Q4031" s="15"/>
    </row>
    <row r="4032" spans="2:17" x14ac:dyDescent="0.2">
      <c r="B4032" s="3"/>
      <c r="E4032" s="15" t="s">
        <v>12</v>
      </c>
      <c r="F4032" s="15" t="s">
        <v>3959</v>
      </c>
      <c r="K4032" s="15"/>
      <c r="L4032" s="15"/>
      <c r="M4032" s="15"/>
      <c r="N4032" s="15"/>
      <c r="O4032" s="31"/>
      <c r="Q4032" s="15"/>
    </row>
    <row r="4033" spans="2:17" x14ac:dyDescent="0.2">
      <c r="B4033" s="3"/>
      <c r="E4033" s="15"/>
      <c r="F4033" s="15"/>
      <c r="K4033" s="15"/>
      <c r="L4033" s="15"/>
      <c r="M4033" s="15"/>
      <c r="N4033" s="15"/>
      <c r="O4033" s="31"/>
      <c r="Q4033" s="15"/>
    </row>
    <row r="4034" spans="2:17" x14ac:dyDescent="0.2">
      <c r="B4034" s="3"/>
      <c r="E4034" s="15" t="s">
        <v>21</v>
      </c>
      <c r="F4034" s="15" t="s">
        <v>2747</v>
      </c>
      <c r="K4034" s="15"/>
      <c r="L4034" s="15"/>
      <c r="M4034" s="15"/>
      <c r="N4034" s="15"/>
      <c r="O4034" s="31"/>
      <c r="Q4034" s="15"/>
    </row>
    <row r="4035" spans="2:17" x14ac:dyDescent="0.2">
      <c r="B4035" s="3">
        <v>25</v>
      </c>
      <c r="E4035" s="15" t="s">
        <v>21</v>
      </c>
      <c r="F4035" s="15" t="s">
        <v>3958</v>
      </c>
      <c r="K4035" s="15"/>
      <c r="L4035" s="15"/>
      <c r="M4035" s="15"/>
      <c r="N4035" s="15"/>
      <c r="O4035" s="31"/>
      <c r="Q4035" s="15"/>
    </row>
    <row r="4036" spans="2:17" x14ac:dyDescent="0.2">
      <c r="B4036" s="3"/>
      <c r="E4036" s="15" t="s">
        <v>2</v>
      </c>
      <c r="F4036" s="15" t="s">
        <v>2642</v>
      </c>
      <c r="K4036" s="15"/>
      <c r="L4036" s="15"/>
      <c r="M4036" s="15"/>
      <c r="N4036" s="15"/>
      <c r="O4036" s="31"/>
      <c r="Q4036" s="15"/>
    </row>
    <row r="4037" spans="2:17" x14ac:dyDescent="0.2">
      <c r="B4037" s="3"/>
      <c r="E4037" s="15" t="s">
        <v>2</v>
      </c>
      <c r="F4037" s="15" t="s">
        <v>3965</v>
      </c>
      <c r="K4037" s="15"/>
      <c r="L4037" s="15"/>
      <c r="M4037" s="15"/>
      <c r="N4037" s="15"/>
      <c r="O4037" s="31"/>
      <c r="Q4037" s="15"/>
    </row>
    <row r="4038" spans="2:17" x14ac:dyDescent="0.2">
      <c r="B4038" s="3"/>
      <c r="E4038" s="15" t="s">
        <v>12</v>
      </c>
      <c r="F4038" s="15" t="s">
        <v>3967</v>
      </c>
      <c r="K4038" s="15"/>
      <c r="L4038" s="15"/>
      <c r="M4038" s="15"/>
      <c r="N4038" s="15"/>
      <c r="O4038" s="31"/>
      <c r="Q4038" s="15"/>
    </row>
    <row r="4039" spans="2:17" x14ac:dyDescent="0.2">
      <c r="B4039" s="3"/>
      <c r="E4039" s="15"/>
      <c r="F4039" s="15"/>
      <c r="K4039" s="15"/>
      <c r="L4039" s="15"/>
      <c r="M4039" s="15"/>
      <c r="N4039" s="15"/>
      <c r="O4039" s="31"/>
      <c r="Q4039" s="15"/>
    </row>
    <row r="4040" spans="2:17" x14ac:dyDescent="0.2">
      <c r="B4040" s="3">
        <v>26</v>
      </c>
      <c r="E4040" s="15" t="s">
        <v>21</v>
      </c>
      <c r="F4040" s="15" t="s">
        <v>3969</v>
      </c>
      <c r="K4040" s="15"/>
      <c r="L4040" s="15"/>
      <c r="M4040" s="15"/>
      <c r="N4040" s="15"/>
      <c r="O4040" s="31"/>
      <c r="Q4040" s="15"/>
    </row>
    <row r="4041" spans="2:17" x14ac:dyDescent="0.2">
      <c r="B4041" s="3"/>
      <c r="E4041" s="15" t="s">
        <v>2</v>
      </c>
      <c r="F4041" s="15" t="s">
        <v>3970</v>
      </c>
      <c r="K4041" s="15"/>
      <c r="L4041" s="15"/>
      <c r="M4041" s="15"/>
      <c r="N4041" s="15"/>
      <c r="O4041" s="31"/>
      <c r="Q4041" s="15"/>
    </row>
    <row r="4042" spans="2:17" x14ac:dyDescent="0.2">
      <c r="B4042" s="3"/>
      <c r="E4042" s="15" t="s">
        <v>2</v>
      </c>
      <c r="F4042" s="15" t="s">
        <v>3971</v>
      </c>
      <c r="K4042" s="15"/>
      <c r="L4042" s="15"/>
      <c r="M4042" s="15"/>
      <c r="N4042" s="15"/>
      <c r="O4042" s="31"/>
      <c r="Q4042" s="15"/>
    </row>
    <row r="4043" spans="2:17" x14ac:dyDescent="0.2">
      <c r="B4043" s="3"/>
      <c r="E4043" s="15" t="s">
        <v>12</v>
      </c>
      <c r="F4043" s="15" t="s">
        <v>3972</v>
      </c>
      <c r="K4043" s="15"/>
      <c r="L4043" s="15"/>
      <c r="M4043" s="15"/>
      <c r="N4043" s="15"/>
      <c r="O4043" s="31"/>
      <c r="Q4043" s="15"/>
    </row>
    <row r="4044" spans="2:17" x14ac:dyDescent="0.2">
      <c r="B4044" s="3"/>
      <c r="E4044" s="15"/>
      <c r="F4044" s="15"/>
      <c r="K4044" s="15"/>
      <c r="L4044" s="15"/>
      <c r="M4044" s="15"/>
      <c r="N4044" s="15"/>
      <c r="O4044" s="31"/>
      <c r="Q4044" s="15"/>
    </row>
    <row r="4045" spans="2:17" x14ac:dyDescent="0.2">
      <c r="B4045" s="3">
        <v>27</v>
      </c>
      <c r="E4045" s="15" t="s">
        <v>21</v>
      </c>
      <c r="F4045" s="15" t="s">
        <v>3973</v>
      </c>
      <c r="K4045" s="15"/>
      <c r="L4045" s="15"/>
      <c r="M4045" s="15"/>
      <c r="N4045" s="15"/>
      <c r="O4045" s="31"/>
      <c r="Q4045" s="15"/>
    </row>
    <row r="4046" spans="2:17" x14ac:dyDescent="0.2">
      <c r="B4046" s="3"/>
      <c r="E4046" s="15" t="s">
        <v>2</v>
      </c>
      <c r="F4046" s="15" t="s">
        <v>3974</v>
      </c>
      <c r="K4046" s="15"/>
      <c r="L4046" s="15"/>
      <c r="M4046" s="15"/>
      <c r="N4046" s="15"/>
      <c r="O4046" s="31"/>
      <c r="Q4046" s="15"/>
    </row>
    <row r="4047" spans="2:17" x14ac:dyDescent="0.2">
      <c r="B4047" s="3"/>
      <c r="E4047" s="15" t="s">
        <v>2</v>
      </c>
      <c r="F4047" s="15" t="s">
        <v>3975</v>
      </c>
      <c r="K4047" s="15"/>
      <c r="L4047" s="15"/>
      <c r="M4047" s="15"/>
      <c r="N4047" s="15"/>
      <c r="O4047" s="31"/>
      <c r="Q4047" s="15"/>
    </row>
    <row r="4048" spans="2:17" x14ac:dyDescent="0.2">
      <c r="B4048" s="3"/>
      <c r="E4048" s="15" t="s">
        <v>12</v>
      </c>
      <c r="F4048" s="15" t="s">
        <v>3979</v>
      </c>
      <c r="K4048" s="15"/>
      <c r="L4048" s="15"/>
      <c r="M4048" s="15"/>
      <c r="N4048" s="15" t="s">
        <v>3977</v>
      </c>
      <c r="O4048" s="31"/>
      <c r="Q4048" s="15"/>
    </row>
    <row r="4049" spans="2:17" x14ac:dyDescent="0.2">
      <c r="B4049" s="3"/>
      <c r="E4049" s="15"/>
      <c r="F4049" s="15"/>
      <c r="K4049" s="15"/>
      <c r="L4049" s="15"/>
      <c r="M4049" s="15"/>
      <c r="N4049" s="15"/>
      <c r="O4049" s="31"/>
      <c r="Q4049" s="15"/>
    </row>
    <row r="4050" spans="2:17" x14ac:dyDescent="0.2">
      <c r="B4050" s="3">
        <v>28</v>
      </c>
      <c r="E4050" s="15" t="s">
        <v>21</v>
      </c>
      <c r="F4050" s="15" t="s">
        <v>3980</v>
      </c>
      <c r="K4050" s="15"/>
      <c r="L4050" s="15"/>
      <c r="M4050" s="15"/>
      <c r="N4050" s="15" t="s">
        <v>3978</v>
      </c>
      <c r="O4050" s="31"/>
      <c r="Q4050" s="15"/>
    </row>
    <row r="4051" spans="2:17" x14ac:dyDescent="0.2">
      <c r="B4051" s="3"/>
      <c r="E4051" s="15" t="s">
        <v>21</v>
      </c>
      <c r="F4051" s="15" t="s">
        <v>3981</v>
      </c>
      <c r="K4051" s="15"/>
      <c r="L4051" s="15"/>
      <c r="M4051" s="15"/>
      <c r="N4051" s="15"/>
      <c r="O4051" s="31"/>
      <c r="Q4051" s="15"/>
    </row>
    <row r="4052" spans="2:17" x14ac:dyDescent="0.2">
      <c r="B4052" s="3"/>
      <c r="E4052" s="15" t="s">
        <v>2</v>
      </c>
      <c r="F4052" s="15" t="s">
        <v>3982</v>
      </c>
      <c r="K4052" s="15"/>
      <c r="L4052" s="15"/>
      <c r="M4052" s="15"/>
      <c r="N4052" s="15"/>
      <c r="O4052" s="31"/>
      <c r="Q4052" s="15"/>
    </row>
    <row r="4053" spans="2:17" x14ac:dyDescent="0.2">
      <c r="B4053" s="3"/>
      <c r="E4053" s="15" t="s">
        <v>2</v>
      </c>
      <c r="F4053" s="15" t="s">
        <v>3984</v>
      </c>
      <c r="K4053" s="15"/>
      <c r="L4053" s="15"/>
      <c r="M4053" s="15"/>
      <c r="N4053" s="15" t="s">
        <v>3985</v>
      </c>
      <c r="O4053" s="31"/>
      <c r="Q4053" s="15"/>
    </row>
    <row r="4054" spans="2:17" x14ac:dyDescent="0.2">
      <c r="B4054" s="3"/>
      <c r="E4054" s="15" t="s">
        <v>12</v>
      </c>
      <c r="F4054" s="15" t="s">
        <v>3987</v>
      </c>
      <c r="K4054" s="15"/>
      <c r="L4054" s="15"/>
      <c r="M4054" s="15"/>
      <c r="N4054" s="15"/>
      <c r="O4054" s="31"/>
      <c r="Q4054" s="15"/>
    </row>
    <row r="4055" spans="2:17" x14ac:dyDescent="0.2">
      <c r="B4055" s="3"/>
      <c r="E4055" s="15"/>
      <c r="F4055" s="15"/>
      <c r="K4055" s="15"/>
      <c r="L4055" s="15"/>
      <c r="M4055" s="15"/>
      <c r="N4055" s="15"/>
      <c r="O4055" s="31"/>
      <c r="Q4055" s="15"/>
    </row>
    <row r="4056" spans="2:17" x14ac:dyDescent="0.2">
      <c r="B4056" s="3">
        <v>29</v>
      </c>
      <c r="E4056" s="15" t="s">
        <v>21</v>
      </c>
      <c r="F4056" s="15" t="s">
        <v>3986</v>
      </c>
      <c r="K4056" s="15"/>
      <c r="L4056" s="15"/>
      <c r="M4056" s="15"/>
      <c r="N4056" s="15" t="s">
        <v>3588</v>
      </c>
      <c r="O4056" s="31"/>
      <c r="Q4056" s="15"/>
    </row>
    <row r="4057" spans="2:17" x14ac:dyDescent="0.2">
      <c r="B4057" s="3"/>
      <c r="E4057" s="15" t="s">
        <v>2</v>
      </c>
      <c r="F4057" s="15" t="s">
        <v>3993</v>
      </c>
      <c r="K4057" s="15"/>
      <c r="L4057" s="15"/>
      <c r="M4057" s="15"/>
      <c r="N4057" s="15" t="s">
        <v>3989</v>
      </c>
      <c r="O4057" s="31"/>
      <c r="Q4057" s="15"/>
    </row>
    <row r="4058" spans="2:17" x14ac:dyDescent="0.2">
      <c r="B4058" s="3"/>
      <c r="E4058" s="15" t="s">
        <v>2</v>
      </c>
      <c r="F4058" s="15" t="s">
        <v>3988</v>
      </c>
      <c r="K4058" s="15"/>
      <c r="L4058" s="15"/>
      <c r="M4058" s="15"/>
      <c r="N4058" s="15" t="s">
        <v>3990</v>
      </c>
      <c r="O4058" s="31"/>
      <c r="Q4058" s="15"/>
    </row>
    <row r="4059" spans="2:17" x14ac:dyDescent="0.2">
      <c r="B4059" s="3"/>
      <c r="E4059" s="15" t="s">
        <v>12</v>
      </c>
      <c r="F4059" s="15" t="s">
        <v>3992</v>
      </c>
      <c r="K4059" s="15"/>
      <c r="L4059" s="15"/>
      <c r="M4059" s="15"/>
      <c r="N4059" s="15" t="s">
        <v>3991</v>
      </c>
      <c r="O4059" s="31" t="s">
        <v>3996</v>
      </c>
      <c r="Q4059" s="15"/>
    </row>
    <row r="4060" spans="2:17" x14ac:dyDescent="0.2">
      <c r="B4060" s="3"/>
      <c r="E4060" s="15"/>
      <c r="F4060" s="15"/>
      <c r="K4060" s="15"/>
      <c r="L4060" s="15"/>
      <c r="M4060" s="15"/>
      <c r="N4060" s="15"/>
      <c r="O4060" s="31"/>
      <c r="Q4060" s="15"/>
    </row>
    <row r="4061" spans="2:17" x14ac:dyDescent="0.2">
      <c r="B4061" s="3">
        <v>30</v>
      </c>
      <c r="E4061" s="15" t="s">
        <v>21</v>
      </c>
      <c r="F4061" s="15" t="s">
        <v>3998</v>
      </c>
      <c r="K4061" s="15"/>
      <c r="L4061" s="15"/>
      <c r="M4061" s="15"/>
      <c r="N4061" s="15"/>
      <c r="O4061" s="31"/>
      <c r="Q4061" s="15"/>
    </row>
    <row r="4062" spans="2:17" x14ac:dyDescent="0.2">
      <c r="B4062" s="3"/>
      <c r="E4062" s="15" t="s">
        <v>2</v>
      </c>
      <c r="F4062" s="15" t="s">
        <v>3997</v>
      </c>
      <c r="K4062" s="15"/>
      <c r="L4062" s="15"/>
      <c r="M4062" s="15"/>
      <c r="N4062" s="15"/>
      <c r="O4062" s="31"/>
      <c r="Q4062" s="15"/>
    </row>
    <row r="4063" spans="2:17" x14ac:dyDescent="0.2">
      <c r="B4063" s="3"/>
      <c r="E4063" s="15" t="s">
        <v>2</v>
      </c>
      <c r="F4063" s="15" t="s">
        <v>4001</v>
      </c>
      <c r="K4063" s="15" t="s">
        <v>4000</v>
      </c>
      <c r="L4063" s="15"/>
      <c r="M4063" s="15"/>
      <c r="N4063" s="15"/>
      <c r="O4063" s="31"/>
      <c r="Q4063" s="15"/>
    </row>
    <row r="4064" spans="2:17" x14ac:dyDescent="0.2">
      <c r="B4064" s="3"/>
      <c r="E4064" s="15" t="s">
        <v>12</v>
      </c>
      <c r="F4064" s="15" t="s">
        <v>4002</v>
      </c>
      <c r="K4064" s="15" t="s">
        <v>3999</v>
      </c>
      <c r="L4064" s="15"/>
      <c r="M4064" s="15"/>
      <c r="N4064" s="15"/>
      <c r="O4064" s="31"/>
      <c r="Q4064" s="15"/>
    </row>
    <row r="4065" spans="2:17" x14ac:dyDescent="0.2">
      <c r="B4065" s="3"/>
      <c r="E4065" s="15"/>
      <c r="F4065" s="15"/>
      <c r="K4065" s="15"/>
      <c r="L4065" s="15"/>
      <c r="M4065" s="15"/>
      <c r="N4065" s="15"/>
      <c r="O4065" s="31"/>
      <c r="Q4065" s="15"/>
    </row>
    <row r="4066" spans="2:17" x14ac:dyDescent="0.2">
      <c r="B4066" s="3">
        <v>31</v>
      </c>
      <c r="E4066" s="15" t="s">
        <v>21</v>
      </c>
      <c r="F4066" s="15" t="s">
        <v>4003</v>
      </c>
      <c r="K4066" s="15"/>
      <c r="L4066" s="15"/>
      <c r="M4066" s="15"/>
      <c r="N4066" s="15"/>
      <c r="O4066" s="31"/>
      <c r="Q4066" s="15"/>
    </row>
    <row r="4067" spans="2:17" x14ac:dyDescent="0.2">
      <c r="B4067" s="3"/>
      <c r="E4067" s="15" t="s">
        <v>2</v>
      </c>
      <c r="F4067" s="15" t="s">
        <v>4004</v>
      </c>
      <c r="K4067" s="15"/>
      <c r="L4067" s="15"/>
      <c r="M4067" s="15"/>
      <c r="N4067" s="15"/>
      <c r="O4067" s="31"/>
      <c r="Q4067" s="15"/>
    </row>
    <row r="4068" spans="2:17" x14ac:dyDescent="0.2">
      <c r="B4068" s="3"/>
      <c r="E4068" s="15" t="s">
        <v>2</v>
      </c>
      <c r="F4068" s="15" t="s">
        <v>3439</v>
      </c>
      <c r="K4068" s="15"/>
      <c r="L4068" s="15"/>
      <c r="M4068" s="15"/>
      <c r="N4068" s="15"/>
      <c r="O4068" s="31"/>
      <c r="Q4068" s="15"/>
    </row>
    <row r="4069" spans="2:17" x14ac:dyDescent="0.2">
      <c r="B4069" s="3"/>
      <c r="E4069" s="15" t="s">
        <v>12</v>
      </c>
      <c r="F4069" s="15" t="s">
        <v>4007</v>
      </c>
      <c r="K4069" s="15"/>
      <c r="L4069" s="15"/>
      <c r="M4069" s="15"/>
      <c r="N4069" s="15"/>
      <c r="O4069" s="31"/>
      <c r="Q4069" s="15"/>
    </row>
    <row r="4070" spans="2:17" x14ac:dyDescent="0.2">
      <c r="B4070" s="3"/>
      <c r="E4070" s="15"/>
      <c r="F4070" s="15"/>
      <c r="K4070" s="15"/>
      <c r="L4070" s="15"/>
      <c r="M4070" s="15"/>
      <c r="N4070" s="15"/>
      <c r="O4070" s="31"/>
      <c r="Q4070" s="15"/>
    </row>
    <row r="4071" spans="2:17" x14ac:dyDescent="0.2">
      <c r="B4071" s="3">
        <v>1</v>
      </c>
      <c r="C4071">
        <v>1</v>
      </c>
      <c r="D4071">
        <v>14</v>
      </c>
      <c r="E4071" s="15" t="s">
        <v>21</v>
      </c>
      <c r="F4071" s="15" t="s">
        <v>4005</v>
      </c>
      <c r="K4071" s="15"/>
      <c r="L4071" s="15"/>
      <c r="M4071" s="15"/>
      <c r="N4071" s="15"/>
      <c r="O4071" s="31"/>
      <c r="Q4071" s="15"/>
    </row>
    <row r="4072" spans="2:17" x14ac:dyDescent="0.2">
      <c r="B4072" s="3"/>
      <c r="E4072" s="15" t="s">
        <v>2</v>
      </c>
      <c r="F4072" s="15" t="s">
        <v>4006</v>
      </c>
      <c r="K4072" s="15"/>
      <c r="L4072" s="15"/>
      <c r="M4072" s="15"/>
      <c r="N4072" s="15"/>
      <c r="O4072" s="31"/>
      <c r="Q4072" s="15"/>
    </row>
    <row r="4073" spans="2:17" x14ac:dyDescent="0.2">
      <c r="B4073" s="3"/>
      <c r="E4073" s="15" t="s">
        <v>2</v>
      </c>
      <c r="F4073" s="15" t="s">
        <v>4009</v>
      </c>
      <c r="K4073" s="15"/>
      <c r="L4073" s="15"/>
      <c r="M4073" s="15"/>
      <c r="N4073" s="15"/>
      <c r="O4073" s="31"/>
      <c r="Q4073" s="15"/>
    </row>
    <row r="4074" spans="2:17" x14ac:dyDescent="0.2">
      <c r="B4074" s="3"/>
      <c r="E4074" s="15" t="s">
        <v>12</v>
      </c>
      <c r="F4074" s="15" t="s">
        <v>4011</v>
      </c>
      <c r="K4074" s="15"/>
      <c r="L4074" s="15"/>
      <c r="M4074" s="15"/>
      <c r="N4074" s="15"/>
      <c r="O4074" s="31"/>
      <c r="Q4074" s="15"/>
    </row>
    <row r="4075" spans="2:17" x14ac:dyDescent="0.2">
      <c r="B4075" s="3"/>
      <c r="E4075" s="15"/>
      <c r="F4075" s="15"/>
      <c r="K4075" s="15"/>
      <c r="L4075" s="15"/>
      <c r="M4075" s="15"/>
      <c r="N4075" s="15"/>
      <c r="O4075" s="31"/>
      <c r="Q4075" s="15"/>
    </row>
    <row r="4076" spans="2:17" x14ac:dyDescent="0.2">
      <c r="B4076" s="3">
        <v>2</v>
      </c>
      <c r="E4076" s="15" t="s">
        <v>21</v>
      </c>
      <c r="F4076" s="15" t="s">
        <v>4012</v>
      </c>
      <c r="K4076" s="15"/>
      <c r="L4076" s="15"/>
      <c r="M4076" s="15"/>
      <c r="N4076" s="15"/>
      <c r="O4076" s="31"/>
      <c r="Q4076" s="15"/>
    </row>
    <row r="4077" spans="2:17" x14ac:dyDescent="0.2">
      <c r="B4077" s="3"/>
      <c r="E4077" s="15" t="s">
        <v>2</v>
      </c>
      <c r="F4077" s="15" t="s">
        <v>4013</v>
      </c>
      <c r="K4077" s="15"/>
      <c r="L4077" s="15"/>
      <c r="M4077" s="15"/>
      <c r="N4077" s="15"/>
      <c r="O4077" s="31"/>
      <c r="Q4077" s="15"/>
    </row>
    <row r="4078" spans="2:17" x14ac:dyDescent="0.2">
      <c r="B4078" s="3"/>
      <c r="E4078" s="15" t="s">
        <v>2</v>
      </c>
      <c r="F4078" s="15" t="s">
        <v>4014</v>
      </c>
      <c r="K4078" s="15"/>
      <c r="L4078" s="15"/>
      <c r="M4078" s="15"/>
      <c r="N4078" s="15"/>
      <c r="O4078" s="31"/>
      <c r="Q4078" s="15"/>
    </row>
    <row r="4079" spans="2:17" x14ac:dyDescent="0.2">
      <c r="B4079" s="3"/>
      <c r="E4079" s="15" t="s">
        <v>12</v>
      </c>
      <c r="F4079" s="15" t="s">
        <v>4015</v>
      </c>
      <c r="K4079" s="15"/>
      <c r="L4079" s="15"/>
      <c r="M4079" s="15"/>
      <c r="N4079" s="15"/>
      <c r="O4079" s="31"/>
      <c r="Q4079" s="15"/>
    </row>
    <row r="4080" spans="2:17" x14ac:dyDescent="0.2">
      <c r="B4080" s="3"/>
      <c r="E4080" s="15"/>
      <c r="F4080" s="15"/>
      <c r="K4080" s="15"/>
      <c r="L4080" s="15"/>
      <c r="M4080" s="15"/>
      <c r="N4080" s="15"/>
      <c r="O4080" s="31"/>
      <c r="Q4080" s="15"/>
    </row>
    <row r="4081" spans="2:17" x14ac:dyDescent="0.2">
      <c r="B4081" s="3">
        <v>3</v>
      </c>
      <c r="E4081" s="15" t="s">
        <v>21</v>
      </c>
      <c r="F4081" s="15" t="s">
        <v>4016</v>
      </c>
      <c r="K4081" s="15" t="s">
        <v>935</v>
      </c>
      <c r="L4081" s="15"/>
      <c r="M4081" s="15"/>
      <c r="N4081" s="15"/>
      <c r="O4081" s="31"/>
      <c r="Q4081" s="15"/>
    </row>
    <row r="4082" spans="2:17" x14ac:dyDescent="0.2">
      <c r="B4082" s="3"/>
      <c r="E4082" s="15" t="s">
        <v>2</v>
      </c>
      <c r="F4082" s="15" t="s">
        <v>4019</v>
      </c>
      <c r="K4082" s="15" t="s">
        <v>2541</v>
      </c>
      <c r="L4082" s="15" t="s">
        <v>4018</v>
      </c>
      <c r="M4082" s="15"/>
      <c r="N4082" s="15"/>
      <c r="O4082" s="31"/>
      <c r="Q4082" s="15"/>
    </row>
    <row r="4083" spans="2:17" x14ac:dyDescent="0.2">
      <c r="B4083" s="3"/>
      <c r="E4083" s="15" t="s">
        <v>2</v>
      </c>
      <c r="F4083" s="15" t="s">
        <v>2672</v>
      </c>
      <c r="K4083" s="15"/>
      <c r="L4083" s="15"/>
      <c r="M4083" s="15"/>
      <c r="N4083" s="15"/>
      <c r="O4083" s="31"/>
      <c r="Q4083" s="15"/>
    </row>
    <row r="4084" spans="2:17" x14ac:dyDescent="0.2">
      <c r="B4084" s="3"/>
      <c r="E4084" s="15" t="s">
        <v>12</v>
      </c>
      <c r="F4084" s="15" t="s">
        <v>4017</v>
      </c>
      <c r="K4084" s="15"/>
      <c r="L4084" s="15"/>
      <c r="M4084" s="15"/>
      <c r="N4084" s="15"/>
      <c r="O4084" s="31"/>
      <c r="Q4084" s="15"/>
    </row>
    <row r="4085" spans="2:17" x14ac:dyDescent="0.2">
      <c r="B4085" s="3"/>
      <c r="E4085" s="15"/>
      <c r="F4085" s="15"/>
      <c r="K4085" s="15"/>
      <c r="L4085" s="15"/>
      <c r="M4085" s="15"/>
      <c r="N4085" s="15"/>
      <c r="O4085" s="31"/>
      <c r="Q4085" s="15"/>
    </row>
    <row r="4086" spans="2:17" x14ac:dyDescent="0.2">
      <c r="B4086" s="3">
        <v>4</v>
      </c>
      <c r="E4086" s="15" t="s">
        <v>21</v>
      </c>
      <c r="F4086" s="15" t="s">
        <v>2747</v>
      </c>
      <c r="K4086" s="15"/>
      <c r="L4086" s="15"/>
      <c r="M4086" s="15"/>
      <c r="N4086" s="15"/>
      <c r="O4086" s="31"/>
      <c r="Q4086" s="15"/>
    </row>
    <row r="4087" spans="2:17" x14ac:dyDescent="0.2">
      <c r="B4087" s="3"/>
      <c r="E4087" s="15" t="s">
        <v>21</v>
      </c>
      <c r="F4087" s="15" t="s">
        <v>4021</v>
      </c>
      <c r="K4087" s="15"/>
      <c r="L4087" s="15"/>
      <c r="M4087" s="15"/>
      <c r="N4087" s="15"/>
      <c r="O4087" s="31"/>
      <c r="Q4087" s="15"/>
    </row>
    <row r="4088" spans="2:17" x14ac:dyDescent="0.2">
      <c r="B4088" s="3"/>
      <c r="E4088" s="15" t="s">
        <v>2</v>
      </c>
      <c r="F4088" s="15" t="s">
        <v>4022</v>
      </c>
      <c r="K4088" s="15"/>
      <c r="L4088" s="15"/>
      <c r="M4088" s="15"/>
      <c r="N4088" s="15"/>
      <c r="O4088" s="31"/>
      <c r="Q4088" s="15"/>
    </row>
    <row r="4089" spans="2:17" x14ac:dyDescent="0.2">
      <c r="B4089" s="3"/>
      <c r="E4089" s="15" t="s">
        <v>2</v>
      </c>
      <c r="F4089" s="15" t="s">
        <v>4022</v>
      </c>
      <c r="K4089" s="15"/>
      <c r="L4089" s="15"/>
      <c r="M4089" s="15"/>
      <c r="N4089" s="15"/>
      <c r="O4089" s="31"/>
      <c r="Q4089" s="15"/>
    </row>
    <row r="4090" spans="2:17" x14ac:dyDescent="0.2">
      <c r="B4090" s="3"/>
      <c r="E4090" s="15" t="s">
        <v>12</v>
      </c>
      <c r="F4090" s="15" t="s">
        <v>3520</v>
      </c>
      <c r="K4090" s="15"/>
      <c r="L4090" s="15"/>
      <c r="M4090" s="15"/>
      <c r="N4090" s="15"/>
      <c r="O4090" s="31"/>
      <c r="Q4090" s="15"/>
    </row>
    <row r="4091" spans="2:17" x14ac:dyDescent="0.2">
      <c r="B4091" s="3"/>
      <c r="E4091" s="15"/>
      <c r="F4091" s="15"/>
      <c r="K4091" s="15"/>
      <c r="L4091" s="15"/>
      <c r="M4091" s="15"/>
      <c r="N4091" s="15"/>
      <c r="O4091" s="31"/>
      <c r="Q4091" s="15"/>
    </row>
    <row r="4092" spans="2:17" x14ac:dyDescent="0.2">
      <c r="B4092" s="3">
        <v>5</v>
      </c>
      <c r="C4092">
        <v>1</v>
      </c>
      <c r="D4092">
        <v>14</v>
      </c>
      <c r="E4092" s="15" t="s">
        <v>21</v>
      </c>
      <c r="F4092" s="15" t="s">
        <v>4024</v>
      </c>
      <c r="K4092" s="15"/>
      <c r="L4092" s="15"/>
      <c r="M4092" s="15"/>
      <c r="N4092" s="15"/>
      <c r="O4092" s="31"/>
      <c r="Q4092" s="15"/>
    </row>
    <row r="4093" spans="2:17" x14ac:dyDescent="0.2">
      <c r="B4093" s="3"/>
      <c r="E4093" s="15" t="s">
        <v>2</v>
      </c>
      <c r="F4093" s="15" t="s">
        <v>4023</v>
      </c>
      <c r="K4093" s="15"/>
      <c r="L4093" s="15"/>
      <c r="M4093" s="15"/>
      <c r="N4093" s="15"/>
      <c r="O4093" s="31"/>
      <c r="Q4093" s="15"/>
    </row>
    <row r="4094" spans="2:17" x14ac:dyDescent="0.2">
      <c r="B4094" s="3"/>
      <c r="E4094" s="15" t="s">
        <v>2</v>
      </c>
      <c r="F4094" s="15" t="s">
        <v>3111</v>
      </c>
      <c r="K4094" s="15"/>
      <c r="L4094" s="15"/>
      <c r="M4094" s="15"/>
      <c r="N4094" s="15"/>
      <c r="O4094" s="31"/>
      <c r="Q4094" s="15"/>
    </row>
    <row r="4095" spans="2:17" x14ac:dyDescent="0.2">
      <c r="B4095" s="3"/>
      <c r="E4095" s="15" t="s">
        <v>12</v>
      </c>
      <c r="F4095" s="15" t="s">
        <v>4025</v>
      </c>
      <c r="K4095" s="15"/>
      <c r="L4095" s="15"/>
      <c r="M4095" s="15"/>
      <c r="N4095" s="15"/>
      <c r="O4095" s="31"/>
      <c r="Q4095" s="15"/>
    </row>
    <row r="4096" spans="2:17" x14ac:dyDescent="0.2">
      <c r="B4096" s="3"/>
      <c r="E4096" s="15"/>
      <c r="F4096" s="15"/>
      <c r="K4096" s="15"/>
      <c r="L4096" s="15"/>
      <c r="M4096" s="15"/>
      <c r="N4096" s="15"/>
      <c r="O4096" s="31"/>
      <c r="Q4096" s="15"/>
    </row>
    <row r="4097" spans="2:17" x14ac:dyDescent="0.2">
      <c r="B4097" s="3">
        <v>6</v>
      </c>
      <c r="C4097">
        <v>1</v>
      </c>
      <c r="D4097">
        <v>14</v>
      </c>
      <c r="E4097" s="15" t="s">
        <v>21</v>
      </c>
      <c r="F4097" s="15" t="s">
        <v>4029</v>
      </c>
      <c r="K4097" s="15"/>
      <c r="L4097" s="15"/>
      <c r="M4097" s="15"/>
      <c r="N4097" s="15"/>
      <c r="O4097" s="31"/>
      <c r="Q4097" s="15"/>
    </row>
    <row r="4098" spans="2:17" x14ac:dyDescent="0.2">
      <c r="B4098" s="3"/>
      <c r="E4098" s="15" t="s">
        <v>2</v>
      </c>
      <c r="F4098" s="15" t="s">
        <v>4030</v>
      </c>
      <c r="K4098" s="15"/>
      <c r="L4098" s="15"/>
      <c r="M4098" s="15"/>
      <c r="N4098" s="15"/>
      <c r="O4098" s="31"/>
      <c r="Q4098" s="15"/>
    </row>
    <row r="4099" spans="2:17" x14ac:dyDescent="0.2">
      <c r="B4099" s="3"/>
      <c r="E4099" s="15" t="s">
        <v>2</v>
      </c>
      <c r="F4099" s="15" t="s">
        <v>4031</v>
      </c>
      <c r="K4099" s="15"/>
      <c r="L4099" s="15"/>
      <c r="M4099" s="15"/>
      <c r="N4099" s="15"/>
      <c r="O4099" s="31"/>
      <c r="Q4099" s="15"/>
    </row>
    <row r="4100" spans="2:17" x14ac:dyDescent="0.2">
      <c r="B4100" s="3"/>
      <c r="E4100" s="15" t="s">
        <v>12</v>
      </c>
      <c r="F4100" s="15" t="s">
        <v>4028</v>
      </c>
      <c r="K4100" s="15"/>
      <c r="L4100" s="15"/>
      <c r="M4100" s="15"/>
      <c r="N4100" s="15"/>
      <c r="O4100" s="31"/>
      <c r="Q4100" s="15"/>
    </row>
    <row r="4101" spans="2:17" x14ac:dyDescent="0.2">
      <c r="B4101" s="3"/>
      <c r="E4101" s="15"/>
      <c r="F4101" s="15"/>
      <c r="K4101" s="15"/>
      <c r="L4101" s="15"/>
      <c r="M4101" s="15"/>
      <c r="N4101" s="15"/>
      <c r="O4101" s="31"/>
      <c r="Q4101" s="15"/>
    </row>
    <row r="4102" spans="2:17" x14ac:dyDescent="0.2">
      <c r="B4102" s="3">
        <v>7</v>
      </c>
      <c r="E4102" s="15" t="s">
        <v>21</v>
      </c>
      <c r="F4102" s="15" t="s">
        <v>4027</v>
      </c>
      <c r="K4102" s="15"/>
      <c r="L4102" s="15"/>
      <c r="M4102" s="15"/>
      <c r="N4102" s="15"/>
      <c r="O4102" s="31"/>
      <c r="Q4102" s="15"/>
    </row>
    <row r="4103" spans="2:17" x14ac:dyDescent="0.2">
      <c r="B4103" s="3"/>
      <c r="E4103" s="15" t="s">
        <v>2</v>
      </c>
      <c r="F4103" s="15" t="s">
        <v>4026</v>
      </c>
      <c r="K4103" s="15"/>
      <c r="L4103" s="15"/>
      <c r="M4103" s="15"/>
      <c r="N4103" s="15"/>
      <c r="O4103" s="31"/>
      <c r="Q4103" s="15"/>
    </row>
    <row r="4104" spans="2:17" x14ac:dyDescent="0.2">
      <c r="B4104" s="3"/>
      <c r="E4104" s="15" t="s">
        <v>2</v>
      </c>
      <c r="F4104" s="15" t="s">
        <v>4034</v>
      </c>
      <c r="K4104" s="15"/>
      <c r="L4104" s="15"/>
      <c r="M4104" s="15" t="s">
        <v>4032</v>
      </c>
      <c r="N4104" s="15"/>
      <c r="O4104" s="31"/>
      <c r="Q4104" s="15"/>
    </row>
    <row r="4105" spans="2:17" x14ac:dyDescent="0.2">
      <c r="B4105" s="3"/>
      <c r="E4105" s="15" t="s">
        <v>12</v>
      </c>
      <c r="F4105" s="15" t="s">
        <v>4046</v>
      </c>
      <c r="K4105" s="15"/>
      <c r="L4105" s="15"/>
      <c r="M4105" s="15" t="s">
        <v>4033</v>
      </c>
      <c r="N4105" s="15"/>
      <c r="O4105" s="31"/>
      <c r="Q4105" s="15"/>
    </row>
    <row r="4106" spans="2:17" x14ac:dyDescent="0.2">
      <c r="B4106" s="3"/>
      <c r="E4106" s="15"/>
      <c r="F4106" s="15"/>
      <c r="K4106" s="15"/>
      <c r="L4106" s="15"/>
      <c r="M4106" s="15"/>
      <c r="N4106" s="15"/>
      <c r="O4106" s="31"/>
      <c r="Q4106" s="15"/>
    </row>
    <row r="4107" spans="2:17" x14ac:dyDescent="0.2">
      <c r="B4107" s="3">
        <v>8</v>
      </c>
      <c r="E4107" s="15" t="s">
        <v>21</v>
      </c>
      <c r="F4107" s="15" t="s">
        <v>4035</v>
      </c>
      <c r="K4107" s="15"/>
      <c r="L4107" s="15"/>
      <c r="M4107" s="15"/>
      <c r="N4107" s="15"/>
      <c r="O4107" s="31"/>
      <c r="Q4107" s="15"/>
    </row>
    <row r="4108" spans="2:17" x14ac:dyDescent="0.2">
      <c r="B4108" s="3"/>
      <c r="E4108" s="15" t="s">
        <v>2</v>
      </c>
      <c r="F4108" s="15" t="s">
        <v>4037</v>
      </c>
      <c r="K4108" s="15"/>
      <c r="L4108" s="15"/>
      <c r="M4108" s="15" t="s">
        <v>4036</v>
      </c>
      <c r="N4108" s="15"/>
      <c r="O4108" s="31"/>
      <c r="Q4108" s="15"/>
    </row>
    <row r="4109" spans="2:17" x14ac:dyDescent="0.2">
      <c r="B4109" s="3"/>
      <c r="E4109" s="15" t="s">
        <v>2</v>
      </c>
      <c r="F4109" s="15" t="s">
        <v>4038</v>
      </c>
      <c r="K4109" s="15"/>
      <c r="L4109" s="15"/>
      <c r="M4109" s="15"/>
      <c r="N4109" s="15"/>
      <c r="O4109" s="31"/>
      <c r="Q4109" s="15"/>
    </row>
    <row r="4110" spans="2:17" x14ac:dyDescent="0.2">
      <c r="B4110" s="3"/>
      <c r="E4110" s="15" t="s">
        <v>12</v>
      </c>
      <c r="F4110" s="15" t="s">
        <v>4041</v>
      </c>
      <c r="K4110" s="15"/>
      <c r="L4110" s="15"/>
      <c r="M4110" s="15"/>
      <c r="N4110" s="15"/>
      <c r="O4110" s="31"/>
      <c r="Q4110" s="15"/>
    </row>
    <row r="4111" spans="2:17" x14ac:dyDescent="0.2">
      <c r="B4111" s="3"/>
      <c r="E4111" s="15"/>
      <c r="F4111" s="15"/>
      <c r="K4111" s="15"/>
      <c r="L4111" s="15"/>
      <c r="M4111" s="15"/>
      <c r="N4111" s="15"/>
      <c r="O4111" s="31"/>
      <c r="Q4111" s="15"/>
    </row>
    <row r="4112" spans="2:17" x14ac:dyDescent="0.2">
      <c r="B4112" s="3">
        <v>9</v>
      </c>
      <c r="E4112" s="15" t="s">
        <v>21</v>
      </c>
      <c r="F4112" s="15" t="s">
        <v>4043</v>
      </c>
      <c r="K4112" s="15"/>
      <c r="L4112" s="15"/>
      <c r="M4112" s="15"/>
      <c r="N4112" s="15"/>
      <c r="O4112" s="31"/>
      <c r="Q4112" s="15"/>
    </row>
    <row r="4113" spans="2:18" x14ac:dyDescent="0.2">
      <c r="B4113" s="3"/>
      <c r="E4113" s="15" t="s">
        <v>2</v>
      </c>
      <c r="F4113" s="15" t="s">
        <v>4044</v>
      </c>
      <c r="K4113" s="15"/>
      <c r="L4113" s="15"/>
      <c r="M4113" s="15"/>
      <c r="N4113" s="15"/>
      <c r="O4113" s="31"/>
      <c r="Q4113" s="15"/>
    </row>
    <row r="4114" spans="2:18" x14ac:dyDescent="0.2">
      <c r="B4114" s="3"/>
      <c r="E4114" s="15" t="s">
        <v>2</v>
      </c>
      <c r="F4114" s="15" t="s">
        <v>4042</v>
      </c>
      <c r="K4114" s="15"/>
      <c r="L4114" s="15"/>
      <c r="M4114" s="15"/>
      <c r="N4114" s="15"/>
      <c r="O4114" s="31"/>
      <c r="Q4114" s="15"/>
    </row>
    <row r="4115" spans="2:18" x14ac:dyDescent="0.2">
      <c r="B4115" s="3"/>
      <c r="E4115" s="15" t="s">
        <v>12</v>
      </c>
      <c r="F4115" s="15" t="s">
        <v>3401</v>
      </c>
      <c r="K4115" s="15"/>
      <c r="L4115" s="15"/>
      <c r="M4115" s="15"/>
      <c r="N4115" s="15"/>
      <c r="O4115" s="31"/>
      <c r="Q4115" s="15"/>
    </row>
    <row r="4116" spans="2:18" x14ac:dyDescent="0.2">
      <c r="B4116" s="3"/>
      <c r="E4116" s="15"/>
      <c r="F4116" s="15"/>
      <c r="K4116" s="15"/>
      <c r="L4116" s="15"/>
      <c r="M4116" s="15"/>
      <c r="N4116" s="15"/>
      <c r="O4116" s="31"/>
      <c r="Q4116" s="15"/>
    </row>
    <row r="4117" spans="2:18" x14ac:dyDescent="0.2">
      <c r="B4117" s="3">
        <v>10</v>
      </c>
      <c r="E4117" s="15" t="s">
        <v>21</v>
      </c>
      <c r="F4117" s="15" t="s">
        <v>4039</v>
      </c>
      <c r="K4117" s="15"/>
      <c r="L4117" s="15" t="s">
        <v>4040</v>
      </c>
      <c r="M4117" s="15"/>
      <c r="N4117" s="15"/>
      <c r="O4117" s="31"/>
      <c r="Q4117" s="15"/>
    </row>
    <row r="4118" spans="2:18" x14ac:dyDescent="0.2">
      <c r="B4118" s="3"/>
      <c r="E4118" s="15" t="s">
        <v>2</v>
      </c>
      <c r="F4118" s="15" t="s">
        <v>4048</v>
      </c>
      <c r="K4118" s="15"/>
      <c r="L4118" s="15"/>
      <c r="M4118" s="15"/>
      <c r="N4118" s="15"/>
      <c r="O4118" s="31"/>
      <c r="Q4118" s="15"/>
    </row>
    <row r="4119" spans="2:18" x14ac:dyDescent="0.2">
      <c r="B4119" s="3"/>
      <c r="E4119" s="15" t="s">
        <v>2</v>
      </c>
      <c r="F4119" s="15" t="s">
        <v>4049</v>
      </c>
      <c r="K4119" s="15"/>
      <c r="L4119" s="15"/>
      <c r="M4119" s="15"/>
      <c r="N4119" s="15"/>
      <c r="O4119" s="31"/>
      <c r="Q4119" s="15"/>
    </row>
    <row r="4120" spans="2:18" x14ac:dyDescent="0.2">
      <c r="B4120" s="3"/>
      <c r="E4120" s="15" t="s">
        <v>12</v>
      </c>
      <c r="F4120" s="15" t="s">
        <v>4047</v>
      </c>
      <c r="K4120" s="15"/>
      <c r="L4120" s="15"/>
      <c r="M4120" s="15"/>
      <c r="N4120" s="15"/>
      <c r="O4120" s="31"/>
      <c r="Q4120" s="15"/>
    </row>
    <row r="4121" spans="2:18" x14ac:dyDescent="0.2">
      <c r="B4121" s="3"/>
      <c r="E4121" s="15"/>
      <c r="F4121" s="15"/>
      <c r="K4121" s="15"/>
      <c r="L4121" s="15"/>
      <c r="M4121" s="15"/>
      <c r="N4121" s="15"/>
      <c r="O4121" s="31"/>
      <c r="Q4121" s="15"/>
    </row>
    <row r="4122" spans="2:18" x14ac:dyDescent="0.2">
      <c r="B4122" s="3">
        <v>11</v>
      </c>
      <c r="E4122" s="15" t="s">
        <v>21</v>
      </c>
      <c r="F4122" s="15" t="s">
        <v>4066</v>
      </c>
      <c r="K4122" s="15"/>
      <c r="L4122" s="15" t="s">
        <v>4061</v>
      </c>
      <c r="M4122" s="15"/>
      <c r="N4122" s="15"/>
      <c r="O4122" s="31"/>
      <c r="Q4122" s="15" t="s">
        <v>4067</v>
      </c>
    </row>
    <row r="4123" spans="2:18" x14ac:dyDescent="0.2">
      <c r="B4123" s="3"/>
      <c r="E4123" s="15" t="s">
        <v>2</v>
      </c>
      <c r="F4123" s="15" t="s">
        <v>4068</v>
      </c>
      <c r="K4123" s="15"/>
      <c r="L4123" s="15"/>
      <c r="M4123" s="15"/>
      <c r="N4123" s="15"/>
      <c r="O4123" s="31"/>
      <c r="Q4123" s="15"/>
    </row>
    <row r="4124" spans="2:18" x14ac:dyDescent="0.2">
      <c r="B4124" s="3"/>
      <c r="E4124" s="15" t="s">
        <v>2</v>
      </c>
      <c r="F4124" s="15" t="s">
        <v>4069</v>
      </c>
      <c r="K4124" s="15"/>
      <c r="L4124" s="15" t="s">
        <v>4060</v>
      </c>
      <c r="M4124" s="15"/>
      <c r="N4124" s="15"/>
      <c r="O4124" s="31"/>
      <c r="Q4124" s="15" t="s">
        <v>4070</v>
      </c>
    </row>
    <row r="4125" spans="2:18" x14ac:dyDescent="0.2">
      <c r="B4125" s="3"/>
      <c r="E4125" s="15" t="s">
        <v>12</v>
      </c>
      <c r="F4125" s="15" t="s">
        <v>4071</v>
      </c>
      <c r="K4125" s="15"/>
      <c r="L4125" s="15"/>
      <c r="M4125" s="15"/>
      <c r="N4125" s="15"/>
      <c r="O4125" s="31"/>
      <c r="Q4125" s="15"/>
    </row>
    <row r="4126" spans="2:18" x14ac:dyDescent="0.2">
      <c r="B4126" s="3"/>
      <c r="E4126" s="15"/>
      <c r="F4126" s="15"/>
      <c r="K4126" s="15"/>
      <c r="L4126" s="15"/>
      <c r="M4126" s="15"/>
      <c r="N4126" s="15"/>
      <c r="O4126" s="31"/>
      <c r="Q4126" s="15"/>
    </row>
    <row r="4127" spans="2:18" x14ac:dyDescent="0.2">
      <c r="B4127" s="3">
        <v>12</v>
      </c>
      <c r="E4127" s="15" t="s">
        <v>21</v>
      </c>
      <c r="F4127" s="15" t="s">
        <v>4062</v>
      </c>
      <c r="K4127" s="15"/>
      <c r="L4127" s="15" t="s">
        <v>4053</v>
      </c>
      <c r="M4127" s="15"/>
      <c r="N4127" s="15"/>
      <c r="O4127" s="31"/>
      <c r="P4127" s="15" t="s">
        <v>4054</v>
      </c>
      <c r="Q4127" s="15" t="s">
        <v>4072</v>
      </c>
      <c r="R4127" s="15"/>
    </row>
    <row r="4128" spans="2:18" x14ac:dyDescent="0.2">
      <c r="B4128" s="3"/>
      <c r="E4128" s="15" t="s">
        <v>2</v>
      </c>
      <c r="F4128" s="15" t="s">
        <v>4063</v>
      </c>
      <c r="K4128" s="15"/>
      <c r="L4128" s="15" t="s">
        <v>4058</v>
      </c>
      <c r="M4128" s="15"/>
      <c r="N4128" s="15"/>
      <c r="O4128" s="31"/>
      <c r="P4128" s="15" t="s">
        <v>4055</v>
      </c>
      <c r="Q4128" s="15"/>
      <c r="R4128" s="15"/>
    </row>
    <row r="4129" spans="2:18" x14ac:dyDescent="0.2">
      <c r="B4129" s="3"/>
      <c r="E4129" s="15" t="s">
        <v>2</v>
      </c>
      <c r="F4129" s="15" t="s">
        <v>4064</v>
      </c>
      <c r="K4129" s="15"/>
      <c r="L4129" s="15" t="s">
        <v>4059</v>
      </c>
      <c r="M4129" s="15"/>
      <c r="N4129" s="15"/>
      <c r="O4129" s="31"/>
      <c r="P4129" s="15" t="s">
        <v>4056</v>
      </c>
      <c r="Q4129" s="15"/>
      <c r="R4129" s="15"/>
    </row>
    <row r="4130" spans="2:18" x14ac:dyDescent="0.2">
      <c r="B4130" s="3"/>
      <c r="E4130" s="15" t="s">
        <v>12</v>
      </c>
      <c r="F4130" s="15" t="s">
        <v>4065</v>
      </c>
      <c r="K4130" s="15"/>
      <c r="L4130" s="15"/>
      <c r="M4130" s="15"/>
      <c r="N4130" s="15"/>
      <c r="O4130" s="31"/>
      <c r="P4130" s="15" t="s">
        <v>4057</v>
      </c>
      <c r="Q4130" s="15"/>
    </row>
    <row r="4131" spans="2:18" x14ac:dyDescent="0.2">
      <c r="B4131" s="3"/>
      <c r="E4131" s="15"/>
      <c r="F4131" s="15"/>
      <c r="K4131" s="15"/>
      <c r="L4131" s="15"/>
      <c r="M4131" s="15"/>
      <c r="N4131" s="15"/>
      <c r="O4131" s="31"/>
      <c r="Q4131" s="15"/>
    </row>
    <row r="4132" spans="2:18" x14ac:dyDescent="0.2">
      <c r="B4132" s="3">
        <v>13</v>
      </c>
      <c r="E4132" s="15" t="s">
        <v>21</v>
      </c>
      <c r="F4132" s="15" t="s">
        <v>4050</v>
      </c>
      <c r="K4132" s="15"/>
      <c r="L4132" s="15"/>
      <c r="M4132" s="15"/>
      <c r="N4132" s="15"/>
      <c r="O4132" s="31"/>
      <c r="Q4132" s="15"/>
    </row>
    <row r="4133" spans="2:18" x14ac:dyDescent="0.2">
      <c r="B4133" s="3"/>
      <c r="E4133" s="15" t="s">
        <v>2</v>
      </c>
      <c r="F4133" s="15" t="s">
        <v>4051</v>
      </c>
      <c r="K4133" s="15"/>
      <c r="L4133" s="15"/>
      <c r="M4133" s="15"/>
      <c r="N4133" s="15"/>
      <c r="O4133" s="31"/>
      <c r="Q4133" s="15"/>
    </row>
    <row r="4134" spans="2:18" x14ac:dyDescent="0.2">
      <c r="B4134" s="3"/>
      <c r="E4134" s="15" t="s">
        <v>2</v>
      </c>
      <c r="F4134" s="15" t="s">
        <v>4052</v>
      </c>
      <c r="K4134" s="15"/>
      <c r="L4134" s="15"/>
      <c r="M4134" s="15"/>
      <c r="N4134" s="15"/>
      <c r="O4134" s="31"/>
      <c r="Q4134" s="15"/>
    </row>
    <row r="4135" spans="2:18" x14ac:dyDescent="0.2">
      <c r="B4135" s="3"/>
      <c r="E4135" s="15" t="s">
        <v>12</v>
      </c>
      <c r="F4135" s="15" t="s">
        <v>4073</v>
      </c>
      <c r="K4135" s="15"/>
      <c r="L4135" s="15"/>
      <c r="M4135" s="15"/>
      <c r="N4135" s="15"/>
      <c r="O4135" s="31"/>
      <c r="Q4135" s="15"/>
    </row>
    <row r="4136" spans="2:18" x14ac:dyDescent="0.2">
      <c r="B4136" s="3"/>
      <c r="E4136" s="15"/>
      <c r="F4136" s="15"/>
      <c r="K4136" s="15"/>
      <c r="L4136" s="15"/>
      <c r="M4136" s="15"/>
      <c r="N4136" s="15"/>
      <c r="O4136" s="31"/>
      <c r="Q4136" s="15"/>
    </row>
    <row r="4137" spans="2:18" x14ac:dyDescent="0.2">
      <c r="B4137" s="3">
        <v>14</v>
      </c>
      <c r="E4137" s="15" t="s">
        <v>21</v>
      </c>
      <c r="F4137" s="15" t="s">
        <v>4074</v>
      </c>
      <c r="K4137" s="15"/>
      <c r="L4137" s="15"/>
      <c r="M4137" s="15"/>
      <c r="N4137" s="15"/>
      <c r="O4137" s="31"/>
      <c r="Q4137" s="15"/>
    </row>
    <row r="4138" spans="2:18" x14ac:dyDescent="0.2">
      <c r="B4138" s="3"/>
      <c r="E4138" s="15" t="s">
        <v>2</v>
      </c>
      <c r="F4138" s="15" t="s">
        <v>4075</v>
      </c>
      <c r="K4138" s="15"/>
      <c r="L4138" s="15"/>
      <c r="M4138" s="15"/>
      <c r="N4138" s="15"/>
      <c r="O4138" s="31"/>
      <c r="Q4138" s="15"/>
    </row>
    <row r="4139" spans="2:18" x14ac:dyDescent="0.2">
      <c r="B4139" s="3"/>
      <c r="E4139" s="15" t="s">
        <v>2</v>
      </c>
      <c r="F4139" s="15" t="s">
        <v>4077</v>
      </c>
      <c r="K4139" s="15"/>
      <c r="L4139" s="15"/>
      <c r="M4139" s="15"/>
      <c r="N4139" s="15"/>
      <c r="O4139" s="31"/>
      <c r="Q4139" s="15"/>
    </row>
    <row r="4140" spans="2:18" x14ac:dyDescent="0.2">
      <c r="B4140" s="3"/>
      <c r="E4140" s="15" t="s">
        <v>12</v>
      </c>
      <c r="F4140" s="15" t="s">
        <v>4076</v>
      </c>
      <c r="K4140" s="15"/>
      <c r="L4140" s="15"/>
      <c r="M4140" s="15"/>
      <c r="N4140" s="15"/>
      <c r="O4140" s="31"/>
      <c r="Q4140" s="15"/>
    </row>
    <row r="4141" spans="2:18" x14ac:dyDescent="0.2">
      <c r="B4141" s="3"/>
      <c r="E4141" s="15"/>
      <c r="F4141" s="15"/>
      <c r="K4141" s="15"/>
      <c r="L4141" s="15"/>
      <c r="M4141" s="15"/>
      <c r="N4141" s="15"/>
      <c r="O4141" s="31"/>
      <c r="Q4141" s="15"/>
    </row>
    <row r="4142" spans="2:18" ht="18.75" x14ac:dyDescent="0.3">
      <c r="B4142" s="3">
        <v>15</v>
      </c>
      <c r="E4142" s="15" t="s">
        <v>21</v>
      </c>
      <c r="F4142" s="15" t="s">
        <v>4080</v>
      </c>
      <c r="K4142" s="15"/>
      <c r="L4142" s="15" t="s">
        <v>4081</v>
      </c>
      <c r="M4142" s="15"/>
      <c r="N4142" s="15"/>
      <c r="O4142" s="31"/>
      <c r="Q4142" s="41"/>
    </row>
    <row r="4143" spans="2:18" ht="18.75" x14ac:dyDescent="0.3">
      <c r="B4143" s="3"/>
      <c r="E4143" s="15" t="s">
        <v>2</v>
      </c>
      <c r="F4143" s="15" t="s">
        <v>4082</v>
      </c>
      <c r="K4143" s="15"/>
      <c r="L4143" s="15"/>
      <c r="M4143" s="15"/>
      <c r="N4143" s="15"/>
      <c r="O4143" s="31"/>
      <c r="Q4143" s="41"/>
    </row>
    <row r="4144" spans="2:18" ht="18.75" x14ac:dyDescent="0.3">
      <c r="B4144" s="3"/>
      <c r="E4144" s="15" t="s">
        <v>2</v>
      </c>
      <c r="F4144" s="15" t="s">
        <v>4079</v>
      </c>
      <c r="K4144" s="15"/>
      <c r="L4144" s="15"/>
      <c r="M4144" s="15"/>
      <c r="N4144" s="15"/>
      <c r="O4144" s="31"/>
      <c r="Q4144" s="41"/>
    </row>
    <row r="4145" spans="2:17" ht="18.75" x14ac:dyDescent="0.3">
      <c r="B4145" s="3"/>
      <c r="E4145" s="15" t="s">
        <v>12</v>
      </c>
      <c r="F4145" s="15" t="s">
        <v>4084</v>
      </c>
      <c r="K4145" s="15"/>
      <c r="L4145" s="15"/>
      <c r="M4145" s="15"/>
      <c r="N4145" s="15"/>
      <c r="O4145" s="31"/>
      <c r="Q4145" s="41"/>
    </row>
    <row r="4146" spans="2:17" ht="18.75" x14ac:dyDescent="0.3">
      <c r="B4146" s="3"/>
      <c r="E4146" s="15"/>
      <c r="F4146" s="15"/>
      <c r="K4146" s="15"/>
      <c r="L4146" s="15"/>
      <c r="M4146" s="15"/>
      <c r="N4146" s="15"/>
      <c r="O4146" s="31"/>
      <c r="Q4146" s="41"/>
    </row>
    <row r="4147" spans="2:17" x14ac:dyDescent="0.2">
      <c r="B4147" s="3">
        <v>16</v>
      </c>
      <c r="E4147" s="15" t="s">
        <v>21</v>
      </c>
      <c r="F4147" s="15" t="s">
        <v>4090</v>
      </c>
      <c r="K4147" s="15"/>
      <c r="L4147" s="15" t="s">
        <v>3859</v>
      </c>
      <c r="M4147" s="15"/>
      <c r="N4147" s="15"/>
      <c r="O4147" s="31"/>
      <c r="Q4147" s="42"/>
    </row>
    <row r="4148" spans="2:17" x14ac:dyDescent="0.2">
      <c r="B4148" s="3"/>
      <c r="E4148" s="15" t="s">
        <v>2</v>
      </c>
      <c r="F4148" s="15" t="s">
        <v>4087</v>
      </c>
      <c r="K4148" s="15"/>
      <c r="L4148" s="15" t="s">
        <v>4085</v>
      </c>
      <c r="M4148" s="15"/>
      <c r="N4148" s="15"/>
      <c r="O4148" s="31"/>
      <c r="Q4148" s="15"/>
    </row>
    <row r="4149" spans="2:17" x14ac:dyDescent="0.2">
      <c r="B4149" s="3"/>
      <c r="E4149" s="15" t="s">
        <v>2</v>
      </c>
      <c r="F4149" s="15" t="s">
        <v>4088</v>
      </c>
      <c r="K4149" s="15"/>
      <c r="L4149" s="15" t="s">
        <v>4086</v>
      </c>
      <c r="M4149" s="15"/>
      <c r="N4149" s="15"/>
      <c r="O4149" s="31"/>
      <c r="Q4149" s="15"/>
    </row>
    <row r="4150" spans="2:17" x14ac:dyDescent="0.2">
      <c r="B4150" s="3"/>
      <c r="E4150" s="15" t="s">
        <v>12</v>
      </c>
      <c r="F4150" s="15" t="s">
        <v>4089</v>
      </c>
      <c r="K4150" s="15"/>
      <c r="L4150" s="15"/>
      <c r="M4150" s="15"/>
      <c r="N4150" s="15"/>
      <c r="O4150" s="31"/>
      <c r="Q4150" s="15"/>
    </row>
    <row r="4151" spans="2:17" x14ac:dyDescent="0.2">
      <c r="B4151" s="3"/>
      <c r="E4151" s="15"/>
      <c r="F4151" s="15"/>
      <c r="K4151" s="15"/>
      <c r="L4151" s="15"/>
      <c r="M4151" s="15"/>
      <c r="N4151" s="15"/>
      <c r="O4151" s="31"/>
      <c r="Q4151" s="15"/>
    </row>
    <row r="4152" spans="2:17" x14ac:dyDescent="0.2">
      <c r="B4152" s="3">
        <v>17</v>
      </c>
      <c r="E4152" s="15" t="s">
        <v>21</v>
      </c>
      <c r="F4152" s="15" t="s">
        <v>4094</v>
      </c>
      <c r="K4152" s="15"/>
      <c r="L4152" s="15"/>
      <c r="M4152" s="15"/>
      <c r="N4152" s="15" t="s">
        <v>4095</v>
      </c>
      <c r="O4152" s="31"/>
      <c r="Q4152" s="15"/>
    </row>
    <row r="4153" spans="2:17" x14ac:dyDescent="0.2">
      <c r="B4153" s="3"/>
      <c r="E4153" s="15" t="s">
        <v>2</v>
      </c>
      <c r="F4153" s="15" t="s">
        <v>4092</v>
      </c>
      <c r="K4153" s="15"/>
      <c r="L4153" s="15"/>
      <c r="M4153" s="15"/>
      <c r="N4153" s="15" t="s">
        <v>4096</v>
      </c>
      <c r="O4153" s="31"/>
      <c r="Q4153" s="15"/>
    </row>
    <row r="4154" spans="2:17" x14ac:dyDescent="0.2">
      <c r="B4154" s="3"/>
      <c r="E4154" s="15" t="s">
        <v>2</v>
      </c>
      <c r="F4154" s="15" t="s">
        <v>4093</v>
      </c>
      <c r="K4154" s="15"/>
      <c r="L4154" s="15"/>
      <c r="M4154" s="15"/>
      <c r="N4154" s="15" t="s">
        <v>4097</v>
      </c>
      <c r="O4154" s="31"/>
      <c r="Q4154" s="15"/>
    </row>
    <row r="4155" spans="2:17" x14ac:dyDescent="0.2">
      <c r="B4155" s="3"/>
      <c r="E4155" s="15" t="s">
        <v>12</v>
      </c>
      <c r="F4155" s="15" t="s">
        <v>4098</v>
      </c>
      <c r="K4155" s="15"/>
      <c r="L4155" s="15"/>
      <c r="M4155" s="15"/>
      <c r="N4155" s="15"/>
      <c r="O4155" s="31"/>
      <c r="Q4155" s="15"/>
    </row>
    <row r="4156" spans="2:17" x14ac:dyDescent="0.2">
      <c r="B4156" s="3"/>
      <c r="E4156" s="15"/>
      <c r="F4156" s="15"/>
      <c r="K4156" s="15"/>
      <c r="L4156" s="15"/>
      <c r="M4156" s="15"/>
      <c r="N4156" s="15"/>
      <c r="O4156" s="31"/>
      <c r="Q4156" s="15"/>
    </row>
    <row r="4157" spans="2:17" x14ac:dyDescent="0.2">
      <c r="B4157" s="3">
        <v>18</v>
      </c>
      <c r="E4157" s="15" t="s">
        <v>21</v>
      </c>
      <c r="F4157" s="15" t="s">
        <v>4101</v>
      </c>
      <c r="K4157" s="15"/>
      <c r="L4157" s="15"/>
      <c r="M4157" s="15"/>
      <c r="N4157" s="15"/>
      <c r="O4157" s="31"/>
      <c r="Q4157" s="15"/>
    </row>
    <row r="4158" spans="2:17" x14ac:dyDescent="0.2">
      <c r="B4158" s="3"/>
      <c r="E4158" s="15" t="s">
        <v>2</v>
      </c>
      <c r="F4158" s="15" t="s">
        <v>4099</v>
      </c>
      <c r="K4158" s="15"/>
      <c r="L4158" s="15"/>
      <c r="M4158" s="15"/>
      <c r="N4158" s="15"/>
      <c r="O4158" s="31"/>
      <c r="Q4158" s="15"/>
    </row>
    <row r="4159" spans="2:17" x14ac:dyDescent="0.2">
      <c r="B4159" s="3"/>
      <c r="E4159" s="15" t="s">
        <v>2</v>
      </c>
      <c r="F4159" s="15" t="s">
        <v>4100</v>
      </c>
      <c r="K4159" s="15"/>
      <c r="L4159" s="15"/>
      <c r="M4159" s="15"/>
      <c r="N4159" s="15"/>
      <c r="O4159" s="31"/>
      <c r="Q4159" s="15"/>
    </row>
    <row r="4160" spans="2:17" x14ac:dyDescent="0.2">
      <c r="B4160" s="3"/>
      <c r="E4160" s="15" t="s">
        <v>12</v>
      </c>
      <c r="F4160" s="15" t="s">
        <v>4102</v>
      </c>
      <c r="K4160" s="15"/>
      <c r="L4160" s="15"/>
      <c r="M4160" s="15"/>
      <c r="N4160" s="15"/>
      <c r="O4160" s="31"/>
      <c r="Q4160" s="15"/>
    </row>
    <row r="4161" spans="2:17" x14ac:dyDescent="0.2">
      <c r="B4161" s="3"/>
      <c r="E4161" s="15"/>
      <c r="F4161" s="15"/>
      <c r="K4161" s="15"/>
      <c r="L4161" s="15"/>
      <c r="M4161" s="15"/>
      <c r="N4161" s="15"/>
      <c r="O4161" s="31"/>
      <c r="Q4161" s="15"/>
    </row>
    <row r="4162" spans="2:17" x14ac:dyDescent="0.2">
      <c r="B4162" s="3">
        <v>19</v>
      </c>
      <c r="E4162" s="15" t="s">
        <v>21</v>
      </c>
      <c r="F4162" s="15" t="s">
        <v>4104</v>
      </c>
      <c r="K4162" s="15"/>
      <c r="L4162" s="15"/>
      <c r="M4162" s="15"/>
      <c r="N4162" s="15"/>
      <c r="O4162" s="31"/>
      <c r="Q4162" s="15"/>
    </row>
    <row r="4163" spans="2:17" x14ac:dyDescent="0.2">
      <c r="B4163" s="3"/>
      <c r="E4163" s="15" t="s">
        <v>2</v>
      </c>
      <c r="F4163" s="15" t="s">
        <v>4103</v>
      </c>
      <c r="K4163" s="15"/>
      <c r="L4163" s="15"/>
      <c r="M4163" s="15"/>
      <c r="N4163" s="15"/>
      <c r="O4163" s="31"/>
      <c r="Q4163" s="15"/>
    </row>
    <row r="4164" spans="2:17" x14ac:dyDescent="0.2">
      <c r="B4164" s="3"/>
      <c r="E4164" s="15" t="s">
        <v>2</v>
      </c>
      <c r="F4164" s="15" t="s">
        <v>4105</v>
      </c>
      <c r="K4164" s="15"/>
      <c r="L4164" s="15"/>
      <c r="M4164" s="15"/>
      <c r="N4164" s="15"/>
      <c r="O4164" s="31"/>
      <c r="Q4164" s="15"/>
    </row>
    <row r="4165" spans="2:17" x14ac:dyDescent="0.2">
      <c r="B4165" s="3"/>
      <c r="E4165" s="15" t="s">
        <v>12</v>
      </c>
      <c r="F4165" s="15" t="s">
        <v>4107</v>
      </c>
      <c r="K4165" s="15"/>
      <c r="L4165" s="15"/>
      <c r="M4165" s="15"/>
      <c r="N4165" s="15"/>
      <c r="O4165" s="31"/>
      <c r="Q4165" s="15"/>
    </row>
    <row r="4166" spans="2:17" x14ac:dyDescent="0.2">
      <c r="B4166" s="3"/>
      <c r="E4166" s="15"/>
      <c r="F4166" s="15"/>
      <c r="K4166" s="15"/>
      <c r="L4166" s="15"/>
      <c r="M4166" s="15"/>
      <c r="N4166" s="15"/>
      <c r="O4166" s="31"/>
      <c r="Q4166" s="15"/>
    </row>
    <row r="4167" spans="2:17" x14ac:dyDescent="0.2">
      <c r="B4167" s="3">
        <v>20</v>
      </c>
      <c r="E4167" s="15" t="s">
        <v>21</v>
      </c>
      <c r="F4167" s="15" t="s">
        <v>4108</v>
      </c>
      <c r="K4167" s="15"/>
      <c r="L4167" s="15"/>
      <c r="M4167" s="15"/>
      <c r="N4167" s="15"/>
      <c r="O4167" s="31"/>
      <c r="Q4167" s="15"/>
    </row>
    <row r="4168" spans="2:17" x14ac:dyDescent="0.2">
      <c r="B4168" s="3"/>
      <c r="E4168" s="15" t="s">
        <v>2</v>
      </c>
      <c r="F4168" s="15" t="s">
        <v>4109</v>
      </c>
      <c r="K4168" s="15"/>
      <c r="L4168" s="15"/>
      <c r="M4168" s="15"/>
      <c r="N4168" s="15"/>
      <c r="O4168" s="31"/>
      <c r="Q4168" s="15"/>
    </row>
    <row r="4169" spans="2:17" x14ac:dyDescent="0.2">
      <c r="B4169" s="3"/>
      <c r="E4169" s="15" t="s">
        <v>2</v>
      </c>
      <c r="F4169" s="15" t="s">
        <v>4106</v>
      </c>
      <c r="K4169" s="15"/>
      <c r="L4169" s="15"/>
      <c r="M4169" s="15"/>
      <c r="N4169" s="15"/>
      <c r="O4169" s="31"/>
      <c r="Q4169" s="15"/>
    </row>
    <row r="4170" spans="2:17" x14ac:dyDescent="0.2">
      <c r="B4170" s="3"/>
      <c r="E4170" s="15" t="s">
        <v>12</v>
      </c>
      <c r="F4170" s="15" t="s">
        <v>4111</v>
      </c>
      <c r="K4170" s="15"/>
      <c r="L4170" s="15"/>
      <c r="M4170" s="15"/>
      <c r="N4170" s="15"/>
      <c r="O4170" s="31"/>
      <c r="Q4170" s="15"/>
    </row>
    <row r="4171" spans="2:17" x14ac:dyDescent="0.2">
      <c r="B4171" s="3"/>
      <c r="E4171" s="15"/>
      <c r="F4171" s="15"/>
      <c r="K4171" s="15"/>
      <c r="L4171" s="15"/>
      <c r="M4171" s="15"/>
      <c r="N4171" s="15"/>
      <c r="O4171" s="31"/>
      <c r="Q4171" s="15"/>
    </row>
    <row r="4172" spans="2:17" x14ac:dyDescent="0.2">
      <c r="B4172" s="3">
        <v>21</v>
      </c>
      <c r="E4172" s="15" t="s">
        <v>21</v>
      </c>
      <c r="F4172" s="15" t="s">
        <v>4110</v>
      </c>
      <c r="K4172" s="15"/>
      <c r="L4172" s="15"/>
      <c r="M4172" s="15"/>
      <c r="N4172" s="15"/>
      <c r="O4172" s="31"/>
      <c r="Q4172" s="15"/>
    </row>
    <row r="4173" spans="2:17" x14ac:dyDescent="0.2">
      <c r="B4173" s="3"/>
      <c r="E4173" s="15" t="s">
        <v>2</v>
      </c>
      <c r="F4173" s="15" t="s">
        <v>4112</v>
      </c>
      <c r="K4173" s="15"/>
      <c r="L4173" s="15"/>
      <c r="M4173" s="15"/>
      <c r="N4173" s="15"/>
      <c r="O4173" s="31"/>
      <c r="Q4173" s="15"/>
    </row>
    <row r="4174" spans="2:17" x14ac:dyDescent="0.2">
      <c r="B4174" s="3"/>
      <c r="E4174" s="15" t="s">
        <v>2</v>
      </c>
      <c r="F4174" s="15" t="s">
        <v>4115</v>
      </c>
      <c r="K4174" s="15"/>
      <c r="L4174" s="15" t="s">
        <v>4113</v>
      </c>
      <c r="M4174" s="15"/>
      <c r="N4174" s="15"/>
      <c r="O4174" s="31"/>
      <c r="Q4174" s="15"/>
    </row>
    <row r="4175" spans="2:17" x14ac:dyDescent="0.2">
      <c r="B4175" s="3"/>
      <c r="E4175" s="15" t="s">
        <v>12</v>
      </c>
      <c r="F4175" s="15" t="s">
        <v>4121</v>
      </c>
      <c r="K4175" s="15"/>
      <c r="L4175" s="15"/>
      <c r="M4175" s="15"/>
      <c r="N4175" s="15"/>
      <c r="O4175" s="31"/>
      <c r="Q4175" s="15"/>
    </row>
    <row r="4176" spans="2:17" x14ac:dyDescent="0.2">
      <c r="B4176" s="3"/>
      <c r="E4176" s="15"/>
      <c r="F4176" s="15"/>
      <c r="K4176" s="15"/>
      <c r="L4176" s="15"/>
      <c r="M4176" s="15"/>
      <c r="N4176" s="15"/>
      <c r="O4176" s="31"/>
      <c r="Q4176" s="15"/>
    </row>
    <row r="4177" spans="2:17" x14ac:dyDescent="0.2">
      <c r="B4177" s="3">
        <v>22</v>
      </c>
      <c r="E4177" s="15" t="s">
        <v>21</v>
      </c>
      <c r="F4177" s="15" t="s">
        <v>3572</v>
      </c>
      <c r="K4177" s="15"/>
      <c r="L4177" s="15"/>
      <c r="M4177" s="15"/>
      <c r="N4177" s="15"/>
      <c r="O4177" s="31"/>
      <c r="Q4177" s="15"/>
    </row>
    <row r="4178" spans="2:17" x14ac:dyDescent="0.2">
      <c r="B4178" s="3"/>
      <c r="E4178" s="15" t="s">
        <v>21</v>
      </c>
      <c r="F4178" s="15" t="s">
        <v>4122</v>
      </c>
      <c r="K4178" s="15"/>
      <c r="L4178" s="15"/>
      <c r="M4178" s="15"/>
      <c r="N4178" s="15"/>
      <c r="O4178" s="31"/>
      <c r="Q4178" s="15"/>
    </row>
    <row r="4179" spans="2:17" x14ac:dyDescent="0.2">
      <c r="B4179" s="3"/>
      <c r="E4179" s="15" t="s">
        <v>2</v>
      </c>
      <c r="F4179" s="15" t="s">
        <v>4123</v>
      </c>
      <c r="K4179" s="15"/>
      <c r="L4179" s="15"/>
      <c r="M4179" s="15"/>
      <c r="N4179" s="15"/>
      <c r="O4179" s="31"/>
      <c r="Q4179" s="15"/>
    </row>
    <row r="4180" spans="2:17" x14ac:dyDescent="0.2">
      <c r="B4180" s="3"/>
      <c r="E4180" s="15" t="s">
        <v>2</v>
      </c>
      <c r="F4180" s="15" t="s">
        <v>4125</v>
      </c>
      <c r="K4180" s="15"/>
      <c r="L4180" s="15"/>
      <c r="M4180" s="15"/>
      <c r="N4180" s="15"/>
      <c r="O4180" s="31"/>
      <c r="Q4180" s="15"/>
    </row>
    <row r="4181" spans="2:17" x14ac:dyDescent="0.2">
      <c r="B4181" s="3"/>
      <c r="E4181" s="15" t="s">
        <v>12</v>
      </c>
      <c r="F4181" s="15" t="s">
        <v>3279</v>
      </c>
      <c r="K4181" s="15"/>
      <c r="L4181" s="15"/>
      <c r="M4181" s="15"/>
      <c r="N4181" s="15"/>
      <c r="O4181" s="31"/>
      <c r="Q4181" s="15"/>
    </row>
    <row r="4182" spans="2:17" x14ac:dyDescent="0.2">
      <c r="B4182" s="3"/>
      <c r="E4182" s="15"/>
      <c r="F4182" s="15"/>
      <c r="K4182" s="15"/>
      <c r="L4182" s="15"/>
      <c r="M4182" s="15"/>
      <c r="N4182" s="15"/>
      <c r="O4182" s="31"/>
      <c r="Q4182" s="15"/>
    </row>
    <row r="4183" spans="2:17" x14ac:dyDescent="0.2">
      <c r="B4183" s="3">
        <v>23</v>
      </c>
      <c r="E4183" s="15" t="s">
        <v>21</v>
      </c>
      <c r="F4183" s="15" t="s">
        <v>4117</v>
      </c>
      <c r="K4183" s="15"/>
      <c r="L4183" s="15" t="s">
        <v>2541</v>
      </c>
      <c r="M4183" s="15"/>
      <c r="N4183" s="15"/>
      <c r="O4183" s="31"/>
      <c r="Q4183" s="15"/>
    </row>
    <row r="4184" spans="2:17" x14ac:dyDescent="0.2">
      <c r="B4184" s="3"/>
      <c r="E4184" s="15" t="s">
        <v>2</v>
      </c>
      <c r="F4184" s="15" t="s">
        <v>4119</v>
      </c>
      <c r="K4184" s="15"/>
      <c r="L4184" s="15" t="s">
        <v>4118</v>
      </c>
      <c r="M4184" s="15"/>
      <c r="N4184" s="15"/>
      <c r="O4184" s="31"/>
      <c r="Q4184" s="15"/>
    </row>
    <row r="4185" spans="2:17" x14ac:dyDescent="0.2">
      <c r="B4185" s="3"/>
      <c r="E4185" s="15" t="s">
        <v>2</v>
      </c>
      <c r="F4185" s="15" t="s">
        <v>4120</v>
      </c>
      <c r="K4185" s="15"/>
      <c r="L4185" s="15"/>
      <c r="M4185" s="15"/>
      <c r="N4185" s="15"/>
      <c r="O4185" s="31"/>
      <c r="Q4185" s="15"/>
    </row>
    <row r="4186" spans="2:17" x14ac:dyDescent="0.2">
      <c r="B4186" s="3"/>
      <c r="E4186" s="15" t="s">
        <v>12</v>
      </c>
      <c r="F4186" s="15" t="s">
        <v>4129</v>
      </c>
      <c r="K4186" s="15"/>
      <c r="L4186" s="15"/>
      <c r="M4186" s="15"/>
      <c r="N4186" s="15"/>
      <c r="O4186" s="31"/>
      <c r="Q4186" s="15"/>
    </row>
    <row r="4187" spans="2:17" x14ac:dyDescent="0.2">
      <c r="B4187" s="3"/>
      <c r="E4187" s="15"/>
      <c r="F4187" s="15"/>
      <c r="K4187" s="15"/>
      <c r="L4187" s="15"/>
      <c r="M4187" s="15"/>
      <c r="N4187" s="15"/>
      <c r="O4187" s="31"/>
      <c r="Q4187" s="15"/>
    </row>
    <row r="4188" spans="2:17" x14ac:dyDescent="0.2">
      <c r="B4188" s="3"/>
      <c r="E4188" s="15" t="s">
        <v>21</v>
      </c>
      <c r="F4188" s="15" t="s">
        <v>2747</v>
      </c>
      <c r="K4188" s="15"/>
      <c r="L4188" s="15" t="s">
        <v>4130</v>
      </c>
      <c r="M4188" s="15"/>
      <c r="N4188" s="15"/>
      <c r="O4188" s="31"/>
      <c r="Q4188" s="15"/>
    </row>
    <row r="4189" spans="2:17" x14ac:dyDescent="0.2">
      <c r="B4189" s="3">
        <v>24</v>
      </c>
      <c r="E4189" s="15" t="s">
        <v>21</v>
      </c>
      <c r="F4189" s="15" t="s">
        <v>4126</v>
      </c>
      <c r="K4189" s="15"/>
      <c r="L4189" s="15">
        <f>17*1976333</f>
        <v>33597661</v>
      </c>
      <c r="M4189" s="15"/>
      <c r="N4189" s="15"/>
      <c r="O4189" s="31"/>
      <c r="Q4189" s="15"/>
    </row>
    <row r="4190" spans="2:17" x14ac:dyDescent="0.2">
      <c r="B4190" s="3"/>
      <c r="E4190" s="15" t="s">
        <v>2</v>
      </c>
      <c r="F4190" s="15" t="s">
        <v>4127</v>
      </c>
      <c r="K4190" s="15"/>
      <c r="L4190" s="42">
        <f>55000000/48*17</f>
        <v>19479166.666666664</v>
      </c>
      <c r="M4190" s="15"/>
      <c r="N4190" s="15"/>
      <c r="O4190" s="31"/>
      <c r="Q4190" s="15"/>
    </row>
    <row r="4191" spans="2:17" x14ac:dyDescent="0.2">
      <c r="B4191" s="3"/>
      <c r="E4191" s="15" t="s">
        <v>2</v>
      </c>
      <c r="F4191" s="15" t="s">
        <v>4128</v>
      </c>
      <c r="K4191" s="15"/>
      <c r="L4191" s="15" t="s">
        <v>4131</v>
      </c>
      <c r="M4191" s="15"/>
      <c r="N4191" s="15"/>
      <c r="O4191" s="31"/>
      <c r="Q4191" s="15"/>
    </row>
    <row r="4192" spans="2:17" x14ac:dyDescent="0.2">
      <c r="B4192" s="3"/>
      <c r="E4192" s="15" t="s">
        <v>12</v>
      </c>
      <c r="F4192" s="15" t="s">
        <v>4135</v>
      </c>
      <c r="K4192" s="15"/>
      <c r="L4192" s="15"/>
      <c r="M4192" s="15"/>
      <c r="N4192" s="15"/>
      <c r="O4192" s="31"/>
      <c r="Q4192" s="15"/>
    </row>
    <row r="4193" spans="2:17" x14ac:dyDescent="0.2">
      <c r="B4193" s="3"/>
      <c r="E4193" s="15"/>
      <c r="F4193" s="15"/>
      <c r="K4193" s="15"/>
      <c r="L4193" s="15"/>
      <c r="M4193" s="15"/>
      <c r="N4193" s="15"/>
      <c r="O4193" s="31"/>
      <c r="Q4193" s="15"/>
    </row>
    <row r="4194" spans="2:17" x14ac:dyDescent="0.2">
      <c r="B4194" s="3">
        <v>25</v>
      </c>
      <c r="E4194" s="15" t="s">
        <v>21</v>
      </c>
      <c r="F4194" s="15" t="s">
        <v>4133</v>
      </c>
      <c r="K4194" s="15"/>
      <c r="L4194" s="15" t="s">
        <v>4137</v>
      </c>
      <c r="M4194" s="15"/>
      <c r="N4194" s="15"/>
      <c r="O4194" s="31"/>
      <c r="Q4194" s="15"/>
    </row>
    <row r="4195" spans="2:17" x14ac:dyDescent="0.2">
      <c r="B4195" s="3"/>
      <c r="E4195" s="15" t="s">
        <v>2</v>
      </c>
      <c r="F4195" s="15" t="s">
        <v>4134</v>
      </c>
      <c r="K4195" s="15"/>
      <c r="L4195" s="15" t="s">
        <v>4138</v>
      </c>
      <c r="M4195" s="15"/>
      <c r="N4195" s="15"/>
      <c r="O4195" s="31"/>
      <c r="Q4195" s="15"/>
    </row>
    <row r="4196" spans="2:17" x14ac:dyDescent="0.2">
      <c r="B4196" s="3"/>
      <c r="E4196" s="15" t="s">
        <v>2</v>
      </c>
      <c r="F4196" s="15" t="s">
        <v>4132</v>
      </c>
      <c r="K4196" s="15"/>
      <c r="L4196" s="15"/>
      <c r="M4196" s="15"/>
      <c r="N4196" s="15"/>
      <c r="O4196" s="31"/>
      <c r="Q4196" s="15"/>
    </row>
    <row r="4197" spans="2:17" x14ac:dyDescent="0.2">
      <c r="B4197" s="3"/>
      <c r="E4197" s="15" t="s">
        <v>12</v>
      </c>
      <c r="F4197" s="15" t="s">
        <v>4144</v>
      </c>
      <c r="K4197" s="15"/>
      <c r="L4197" s="15"/>
      <c r="M4197" s="15"/>
      <c r="N4197" s="15"/>
      <c r="O4197" s="31"/>
      <c r="Q4197" s="15"/>
    </row>
    <row r="4198" spans="2:17" x14ac:dyDescent="0.2">
      <c r="B4198" s="3"/>
      <c r="E4198" s="15"/>
      <c r="F4198" s="15"/>
      <c r="K4198" s="15"/>
      <c r="L4198" s="15"/>
      <c r="M4198" s="15"/>
      <c r="N4198" s="15"/>
      <c r="O4198" s="31"/>
      <c r="Q4198" s="15"/>
    </row>
    <row r="4199" spans="2:17" x14ac:dyDescent="0.2">
      <c r="B4199" s="3">
        <v>26</v>
      </c>
      <c r="E4199" s="15" t="s">
        <v>21</v>
      </c>
      <c r="F4199" s="15" t="s">
        <v>3197</v>
      </c>
      <c r="K4199" s="15"/>
      <c r="L4199" s="15"/>
      <c r="M4199" s="15"/>
      <c r="N4199" s="15"/>
      <c r="O4199" s="31"/>
      <c r="Q4199" s="15"/>
    </row>
    <row r="4200" spans="2:17" x14ac:dyDescent="0.2">
      <c r="B4200" s="3"/>
      <c r="E4200" s="15" t="s">
        <v>2</v>
      </c>
      <c r="F4200" s="15" t="s">
        <v>4139</v>
      </c>
      <c r="K4200" s="15"/>
      <c r="L4200" s="15" t="s">
        <v>2541</v>
      </c>
      <c r="M4200" s="15"/>
      <c r="N4200" s="15"/>
      <c r="O4200" s="31"/>
      <c r="Q4200" s="15"/>
    </row>
    <row r="4201" spans="2:17" x14ac:dyDescent="0.2">
      <c r="B4201" s="3"/>
      <c r="E4201" s="15" t="s">
        <v>2</v>
      </c>
      <c r="F4201" s="15" t="s">
        <v>2779</v>
      </c>
      <c r="K4201" s="15"/>
      <c r="L4201" s="15"/>
      <c r="M4201" s="15"/>
      <c r="N4201" s="15"/>
      <c r="O4201" s="31"/>
      <c r="Q4201" s="15"/>
    </row>
    <row r="4202" spans="2:17" x14ac:dyDescent="0.2">
      <c r="B4202" s="3"/>
      <c r="E4202" s="15" t="s">
        <v>12</v>
      </c>
      <c r="F4202" s="15" t="s">
        <v>4143</v>
      </c>
      <c r="K4202" s="15"/>
      <c r="L4202" s="15"/>
      <c r="M4202" s="15"/>
      <c r="N4202" s="15"/>
      <c r="O4202" s="31"/>
      <c r="Q4202" s="15"/>
    </row>
    <row r="4203" spans="2:17" x14ac:dyDescent="0.2">
      <c r="B4203" s="3"/>
      <c r="E4203" s="15"/>
      <c r="F4203" s="15"/>
      <c r="K4203" s="15"/>
      <c r="L4203" s="15"/>
      <c r="M4203" s="15"/>
      <c r="N4203" s="15"/>
      <c r="O4203" s="31"/>
      <c r="Q4203" s="15"/>
    </row>
    <row r="4204" spans="2:17" x14ac:dyDescent="0.2">
      <c r="B4204" s="3"/>
      <c r="E4204" s="15" t="s">
        <v>21</v>
      </c>
      <c r="F4204" s="15" t="s">
        <v>2747</v>
      </c>
      <c r="K4204" s="15"/>
      <c r="L4204" s="15"/>
      <c r="M4204" s="15"/>
      <c r="N4204" s="15"/>
      <c r="O4204" s="31"/>
      <c r="Q4204" s="15"/>
    </row>
    <row r="4205" spans="2:17" x14ac:dyDescent="0.2">
      <c r="B4205" s="3">
        <v>27</v>
      </c>
      <c r="E4205" s="15" t="s">
        <v>21</v>
      </c>
      <c r="F4205" s="15" t="s">
        <v>4141</v>
      </c>
      <c r="K4205" s="15"/>
      <c r="L4205" s="15" t="s">
        <v>4140</v>
      </c>
      <c r="M4205" s="15"/>
      <c r="N4205" s="15"/>
      <c r="O4205" s="31"/>
      <c r="Q4205" s="15"/>
    </row>
    <row r="4206" spans="2:17" x14ac:dyDescent="0.2">
      <c r="B4206" s="3"/>
      <c r="E4206" s="15" t="s">
        <v>2</v>
      </c>
      <c r="F4206" s="15" t="s">
        <v>4142</v>
      </c>
      <c r="K4206" s="15"/>
      <c r="L4206" s="15"/>
      <c r="M4206" s="15"/>
      <c r="N4206" s="15"/>
      <c r="O4206" s="31"/>
      <c r="Q4206" s="15"/>
    </row>
    <row r="4207" spans="2:17" x14ac:dyDescent="0.2">
      <c r="B4207" s="3"/>
      <c r="E4207" s="15" t="s">
        <v>2</v>
      </c>
      <c r="F4207" s="15" t="s">
        <v>3429</v>
      </c>
      <c r="K4207" s="15"/>
      <c r="L4207" s="15"/>
      <c r="M4207" s="15"/>
      <c r="N4207" s="15"/>
      <c r="O4207" s="31"/>
      <c r="Q4207" s="15"/>
    </row>
    <row r="4208" spans="2:17" x14ac:dyDescent="0.2">
      <c r="B4208" s="3"/>
      <c r="E4208" s="15" t="s">
        <v>12</v>
      </c>
      <c r="F4208" s="15" t="s">
        <v>4147</v>
      </c>
      <c r="K4208" s="15"/>
      <c r="L4208" s="15"/>
      <c r="M4208" s="15"/>
      <c r="N4208" s="15"/>
      <c r="O4208" s="31"/>
      <c r="Q4208" s="15"/>
    </row>
    <row r="4209" spans="2:17" x14ac:dyDescent="0.2">
      <c r="B4209" s="3"/>
      <c r="E4209" s="15"/>
      <c r="F4209" s="15"/>
      <c r="K4209" s="15"/>
      <c r="L4209" s="15"/>
      <c r="M4209" s="15"/>
      <c r="N4209" s="15"/>
      <c r="O4209" s="31"/>
      <c r="Q4209" s="15"/>
    </row>
    <row r="4210" spans="2:17" x14ac:dyDescent="0.2">
      <c r="B4210" s="3"/>
      <c r="E4210" s="15" t="s">
        <v>21</v>
      </c>
      <c r="F4210" s="15" t="s">
        <v>2747</v>
      </c>
      <c r="K4210" s="15"/>
      <c r="L4210" s="15"/>
      <c r="M4210" s="15"/>
      <c r="N4210" s="15"/>
      <c r="O4210" s="31"/>
      <c r="Q4210" s="15"/>
    </row>
    <row r="4211" spans="2:17" x14ac:dyDescent="0.2">
      <c r="B4211" s="3">
        <v>28</v>
      </c>
      <c r="E4211" s="15" t="s">
        <v>21</v>
      </c>
      <c r="F4211" s="15" t="s">
        <v>4146</v>
      </c>
      <c r="K4211" s="15"/>
      <c r="L4211" s="15"/>
      <c r="M4211" s="15"/>
      <c r="N4211" s="15"/>
      <c r="O4211" s="31"/>
      <c r="Q4211" s="15"/>
    </row>
    <row r="4212" spans="2:17" x14ac:dyDescent="0.2">
      <c r="B4212" s="3"/>
      <c r="E4212" s="15" t="s">
        <v>2</v>
      </c>
      <c r="F4212" s="15" t="s">
        <v>4148</v>
      </c>
      <c r="K4212" s="15"/>
      <c r="L4212" s="15"/>
      <c r="M4212" s="15"/>
      <c r="N4212" s="15"/>
      <c r="O4212" s="31"/>
      <c r="Q4212" s="15"/>
    </row>
    <row r="4213" spans="2:17" x14ac:dyDescent="0.2">
      <c r="B4213" s="3"/>
      <c r="E4213" s="15" t="s">
        <v>2</v>
      </c>
      <c r="F4213" s="15" t="s">
        <v>4150</v>
      </c>
      <c r="K4213" s="15"/>
      <c r="L4213" s="15"/>
      <c r="M4213" s="15"/>
      <c r="N4213" s="15"/>
      <c r="O4213" s="31"/>
      <c r="Q4213" s="15"/>
    </row>
    <row r="4214" spans="2:17" x14ac:dyDescent="0.2">
      <c r="B4214" s="3"/>
      <c r="E4214" s="15" t="s">
        <v>12</v>
      </c>
      <c r="F4214" s="15" t="s">
        <v>4149</v>
      </c>
      <c r="K4214" s="15"/>
      <c r="L4214" s="15"/>
      <c r="M4214" s="15"/>
      <c r="N4214" s="15"/>
      <c r="O4214" s="31"/>
      <c r="Q4214" s="15"/>
    </row>
    <row r="4215" spans="2:17" x14ac:dyDescent="0.2">
      <c r="B4215" s="3"/>
      <c r="E4215" s="15"/>
      <c r="F4215" s="15"/>
      <c r="K4215" s="15"/>
      <c r="L4215" s="15"/>
      <c r="M4215" s="15"/>
      <c r="N4215" s="15"/>
      <c r="O4215" s="31"/>
      <c r="Q4215" s="15"/>
    </row>
    <row r="4216" spans="2:17" x14ac:dyDescent="0.2">
      <c r="B4216" s="3">
        <v>29</v>
      </c>
      <c r="E4216" s="15" t="s">
        <v>21</v>
      </c>
      <c r="F4216" s="15" t="s">
        <v>2747</v>
      </c>
      <c r="K4216" s="15"/>
      <c r="L4216" s="15"/>
      <c r="M4216" s="15"/>
      <c r="N4216" s="15"/>
      <c r="O4216" s="31"/>
      <c r="Q4216" s="15"/>
    </row>
    <row r="4217" spans="2:17" x14ac:dyDescent="0.2">
      <c r="B4217" s="3"/>
      <c r="E4217" s="15" t="s">
        <v>21</v>
      </c>
      <c r="F4217" s="15" t="s">
        <v>4151</v>
      </c>
      <c r="K4217" s="15"/>
      <c r="L4217" s="15"/>
      <c r="M4217" s="15"/>
      <c r="N4217" s="15"/>
      <c r="O4217" s="31"/>
      <c r="Q4217" s="15"/>
    </row>
    <row r="4218" spans="2:17" x14ac:dyDescent="0.2">
      <c r="B4218" s="3"/>
      <c r="E4218" s="15" t="s">
        <v>2</v>
      </c>
      <c r="F4218" s="15" t="s">
        <v>4153</v>
      </c>
      <c r="K4218" s="15"/>
      <c r="L4218" s="15"/>
      <c r="M4218" s="15"/>
      <c r="N4218" s="15"/>
      <c r="O4218" s="31"/>
      <c r="Q4218" s="15"/>
    </row>
    <row r="4219" spans="2:17" x14ac:dyDescent="0.2">
      <c r="B4219" s="3"/>
      <c r="E4219" s="15" t="s">
        <v>2</v>
      </c>
      <c r="F4219" s="15" t="s">
        <v>4156</v>
      </c>
      <c r="K4219" s="15"/>
      <c r="L4219" s="15"/>
      <c r="M4219" s="15"/>
      <c r="N4219" s="15"/>
      <c r="O4219" s="31"/>
      <c r="Q4219" s="15"/>
    </row>
    <row r="4220" spans="2:17" x14ac:dyDescent="0.2">
      <c r="B4220" s="3"/>
      <c r="E4220" s="15" t="s">
        <v>12</v>
      </c>
      <c r="F4220" s="15" t="s">
        <v>4136</v>
      </c>
      <c r="K4220" s="15"/>
      <c r="L4220" s="15"/>
      <c r="M4220" s="15"/>
      <c r="N4220" s="15"/>
      <c r="O4220" s="31"/>
      <c r="Q4220" s="15"/>
    </row>
    <row r="4221" spans="2:17" x14ac:dyDescent="0.2">
      <c r="B4221" s="3"/>
      <c r="E4221" s="15"/>
      <c r="F4221" s="15"/>
      <c r="K4221" s="15"/>
      <c r="L4221" s="15"/>
      <c r="M4221" s="15"/>
      <c r="N4221" s="15"/>
      <c r="O4221" s="31"/>
      <c r="Q4221" s="15"/>
    </row>
    <row r="4222" spans="2:17" x14ac:dyDescent="0.2">
      <c r="B4222" s="3">
        <v>30</v>
      </c>
      <c r="E4222" s="15" t="s">
        <v>21</v>
      </c>
      <c r="F4222" s="15" t="s">
        <v>2747</v>
      </c>
      <c r="K4222" s="15"/>
      <c r="L4222" s="15"/>
      <c r="M4222" s="15"/>
      <c r="N4222" s="15"/>
      <c r="O4222" s="31"/>
      <c r="Q4222" s="15"/>
    </row>
    <row r="4223" spans="2:17" x14ac:dyDescent="0.2">
      <c r="B4223" s="3"/>
      <c r="E4223" s="15" t="s">
        <v>21</v>
      </c>
      <c r="F4223" s="15" t="s">
        <v>4154</v>
      </c>
      <c r="K4223" s="15"/>
      <c r="L4223" s="15" t="s">
        <v>4152</v>
      </c>
      <c r="M4223" s="15"/>
      <c r="N4223" s="15"/>
      <c r="O4223" s="31"/>
      <c r="Q4223" s="15"/>
    </row>
    <row r="4224" spans="2:17" x14ac:dyDescent="0.2">
      <c r="B4224" s="3"/>
      <c r="E4224" s="15" t="s">
        <v>2</v>
      </c>
      <c r="F4224" s="15" t="s">
        <v>4158</v>
      </c>
      <c r="K4224" s="15"/>
      <c r="L4224" s="15" t="s">
        <v>4155</v>
      </c>
      <c r="M4224" s="15"/>
      <c r="N4224" s="15"/>
      <c r="O4224" s="31"/>
      <c r="Q4224" s="15"/>
    </row>
    <row r="4225" spans="2:18" x14ac:dyDescent="0.2">
      <c r="B4225" s="3"/>
      <c r="E4225" s="15" t="s">
        <v>2</v>
      </c>
      <c r="F4225" s="15" t="s">
        <v>4159</v>
      </c>
      <c r="K4225" s="15"/>
      <c r="L4225" s="15"/>
      <c r="M4225" s="15"/>
      <c r="N4225" s="15"/>
      <c r="O4225" s="31"/>
      <c r="Q4225" s="15"/>
    </row>
    <row r="4226" spans="2:18" x14ac:dyDescent="0.2">
      <c r="B4226" s="3"/>
      <c r="E4226" s="15" t="s">
        <v>12</v>
      </c>
      <c r="F4226" s="15" t="s">
        <v>4160</v>
      </c>
      <c r="K4226" s="15"/>
      <c r="L4226" s="15"/>
      <c r="M4226" s="15"/>
      <c r="N4226" s="15"/>
      <c r="O4226" s="31"/>
      <c r="Q4226" s="15"/>
    </row>
    <row r="4227" spans="2:18" x14ac:dyDescent="0.2">
      <c r="B4227" s="3"/>
      <c r="E4227" s="15"/>
      <c r="F4227" s="15"/>
      <c r="K4227" s="15"/>
      <c r="L4227" s="15"/>
      <c r="M4227" s="15"/>
      <c r="N4227" s="15"/>
      <c r="O4227" s="31"/>
      <c r="Q4227" s="15"/>
      <c r="R4227" s="36">
        <f>R4231-P4236</f>
        <v>40700</v>
      </c>
    </row>
    <row r="4228" spans="2:18" x14ac:dyDescent="0.2">
      <c r="B4228" s="3">
        <v>31</v>
      </c>
      <c r="E4228" s="15" t="s">
        <v>21</v>
      </c>
      <c r="F4228" s="15" t="s">
        <v>4161</v>
      </c>
      <c r="K4228" s="15"/>
      <c r="L4228" s="15"/>
      <c r="M4228" s="15"/>
      <c r="N4228" s="15"/>
      <c r="O4228" s="31"/>
      <c r="Q4228" s="15"/>
    </row>
    <row r="4229" spans="2:18" x14ac:dyDescent="0.2">
      <c r="B4229" s="3"/>
      <c r="E4229" s="15" t="s">
        <v>2</v>
      </c>
      <c r="F4229" s="15" t="s">
        <v>4162</v>
      </c>
      <c r="K4229" s="15"/>
      <c r="L4229" s="15"/>
      <c r="M4229" s="15"/>
      <c r="N4229" s="15"/>
      <c r="O4229" s="31"/>
      <c r="Q4229" s="15"/>
      <c r="R4229" s="36">
        <f>R4233</f>
        <v>131822400</v>
      </c>
    </row>
    <row r="4230" spans="2:18" x14ac:dyDescent="0.2">
      <c r="B4230" s="3"/>
      <c r="E4230" s="15" t="s">
        <v>2</v>
      </c>
      <c r="F4230" s="15" t="s">
        <v>4163</v>
      </c>
      <c r="K4230" s="15"/>
      <c r="L4230" s="15"/>
      <c r="M4230" s="15"/>
      <c r="N4230" s="15"/>
      <c r="O4230" s="31"/>
      <c r="Q4230" s="15"/>
      <c r="R4230" s="22">
        <v>20000</v>
      </c>
    </row>
    <row r="4231" spans="2:18" x14ac:dyDescent="0.2">
      <c r="B4231" s="3"/>
      <c r="E4231" s="15" t="s">
        <v>12</v>
      </c>
      <c r="F4231" s="15" t="s">
        <v>4165</v>
      </c>
      <c r="K4231" s="15"/>
      <c r="L4231" s="15"/>
      <c r="M4231" s="15"/>
      <c r="N4231" s="15"/>
      <c r="O4231" s="31"/>
      <c r="Q4231" s="15"/>
      <c r="R4231" s="36">
        <f>SUM(R4229:R4230)</f>
        <v>131842400</v>
      </c>
    </row>
    <row r="4232" spans="2:18" x14ac:dyDescent="0.2">
      <c r="B4232" s="3"/>
      <c r="E4232" s="15"/>
      <c r="F4232" s="15"/>
      <c r="K4232" s="15"/>
      <c r="L4232" s="15"/>
      <c r="M4232" s="15"/>
      <c r="N4232" s="15"/>
      <c r="O4232" s="31"/>
      <c r="P4232" s="15" t="s">
        <v>4174</v>
      </c>
      <c r="Q4232" s="15"/>
    </row>
    <row r="4233" spans="2:18" x14ac:dyDescent="0.2">
      <c r="B4233" s="3">
        <v>1</v>
      </c>
      <c r="C4233">
        <v>2</v>
      </c>
      <c r="D4233">
        <v>14</v>
      </c>
      <c r="E4233" s="15" t="s">
        <v>21</v>
      </c>
      <c r="F4233" s="15" t="s">
        <v>4166</v>
      </c>
      <c r="K4233" s="15"/>
      <c r="L4233" s="15" t="s">
        <v>2541</v>
      </c>
      <c r="M4233" s="15"/>
      <c r="N4233" s="15"/>
      <c r="O4233" s="31"/>
      <c r="P4233" s="22">
        <v>117360000</v>
      </c>
      <c r="Q4233" s="15"/>
      <c r="R4233" s="22">
        <v>131822400</v>
      </c>
    </row>
    <row r="4234" spans="2:18" x14ac:dyDescent="0.2">
      <c r="B4234" s="3"/>
      <c r="E4234" s="15" t="s">
        <v>2</v>
      </c>
      <c r="F4234" s="15" t="s">
        <v>4169</v>
      </c>
      <c r="K4234" s="15"/>
      <c r="L4234" s="15" t="s">
        <v>4167</v>
      </c>
      <c r="M4234" s="15"/>
      <c r="N4234" s="15"/>
      <c r="O4234" s="31"/>
      <c r="P4234" s="22">
        <v>11248000</v>
      </c>
      <c r="Q4234" s="15"/>
      <c r="R4234" s="22">
        <v>-11248000</v>
      </c>
    </row>
    <row r="4235" spans="2:18" x14ac:dyDescent="0.2">
      <c r="B4235" s="3"/>
      <c r="E4235" s="15" t="s">
        <v>2</v>
      </c>
      <c r="F4235" s="15" t="s">
        <v>4170</v>
      </c>
      <c r="K4235" s="15"/>
      <c r="L4235" s="15" t="s">
        <v>4168</v>
      </c>
      <c r="M4235" s="15"/>
      <c r="N4235" s="15"/>
      <c r="O4235" s="31"/>
      <c r="P4235" s="22">
        <v>3193700</v>
      </c>
      <c r="Q4235" s="15"/>
      <c r="R4235" s="22">
        <v>-3193700</v>
      </c>
    </row>
    <row r="4236" spans="2:18" x14ac:dyDescent="0.2">
      <c r="B4236" s="3"/>
      <c r="E4236" s="15" t="s">
        <v>12</v>
      </c>
      <c r="F4236" s="15" t="s">
        <v>4171</v>
      </c>
      <c r="K4236" s="15"/>
      <c r="L4236" s="15"/>
      <c r="M4236" s="15"/>
      <c r="N4236" s="15"/>
      <c r="O4236" s="31"/>
      <c r="P4236" s="22">
        <f>SUM(P4233:P4235)</f>
        <v>131801700</v>
      </c>
      <c r="Q4236" s="15"/>
      <c r="R4236" s="36">
        <f>SUM(R4233:R4235)</f>
        <v>117380700</v>
      </c>
    </row>
    <row r="4237" spans="2:18" x14ac:dyDescent="0.2">
      <c r="B4237" s="3"/>
      <c r="E4237" s="15"/>
      <c r="F4237" s="15"/>
      <c r="K4237" s="15"/>
      <c r="L4237" s="15"/>
      <c r="M4237" s="15"/>
      <c r="N4237" s="15"/>
      <c r="O4237" s="31"/>
      <c r="P4237" s="22">
        <v>-20000</v>
      </c>
      <c r="Q4237" s="15"/>
    </row>
    <row r="4238" spans="2:18" x14ac:dyDescent="0.2">
      <c r="B4238" s="3">
        <v>2</v>
      </c>
      <c r="E4238" s="15" t="s">
        <v>21</v>
      </c>
      <c r="F4238" s="15" t="s">
        <v>4172</v>
      </c>
      <c r="K4238" s="15"/>
      <c r="L4238" s="15"/>
      <c r="M4238" s="15"/>
      <c r="N4238" s="15"/>
      <c r="O4238" s="31"/>
      <c r="P4238" s="36">
        <f>SUM(P4236:P4237)</f>
        <v>131781700</v>
      </c>
      <c r="Q4238" s="15"/>
      <c r="R4238" s="36">
        <v>117360000</v>
      </c>
    </row>
    <row r="4239" spans="2:18" x14ac:dyDescent="0.2">
      <c r="B4239" s="3"/>
      <c r="E4239" s="15" t="s">
        <v>2</v>
      </c>
      <c r="F4239" s="15" t="s">
        <v>3439</v>
      </c>
      <c r="K4239" s="15"/>
      <c r="L4239" s="15"/>
      <c r="M4239" s="15"/>
      <c r="N4239" s="15"/>
      <c r="O4239" s="31"/>
      <c r="Q4239" s="15"/>
      <c r="R4239" s="36">
        <v>20000</v>
      </c>
    </row>
    <row r="4240" spans="2:18" x14ac:dyDescent="0.2">
      <c r="B4240" s="3"/>
      <c r="E4240" s="15" t="s">
        <v>2</v>
      </c>
      <c r="F4240" s="15" t="s">
        <v>4173</v>
      </c>
      <c r="K4240" s="15"/>
      <c r="L4240" s="15"/>
      <c r="M4240" s="15"/>
      <c r="N4240" s="15"/>
      <c r="O4240" s="31"/>
      <c r="P4240" s="22">
        <v>131822400</v>
      </c>
      <c r="Q4240" s="15"/>
      <c r="R4240" s="36">
        <f>SUM(R4238:R4239)</f>
        <v>117380000</v>
      </c>
    </row>
    <row r="4241" spans="2:18" x14ac:dyDescent="0.2">
      <c r="B4241" s="3"/>
      <c r="E4241" s="15" t="s">
        <v>12</v>
      </c>
      <c r="F4241" s="15" t="s">
        <v>3964</v>
      </c>
      <c r="K4241" s="15"/>
      <c r="L4241" s="15"/>
      <c r="M4241" s="15"/>
      <c r="N4241" s="15"/>
      <c r="O4241" s="31"/>
      <c r="P4241" s="36">
        <v>-20000</v>
      </c>
      <c r="Q4241" s="15"/>
    </row>
    <row r="4242" spans="2:18" x14ac:dyDescent="0.2">
      <c r="B4242" s="3"/>
      <c r="E4242" s="15"/>
      <c r="F4242" s="15"/>
      <c r="K4242" s="15"/>
      <c r="L4242" s="15"/>
      <c r="M4242" s="15"/>
      <c r="N4242" s="15"/>
      <c r="O4242" s="31"/>
      <c r="P4242" s="36">
        <f>SUM(P4240:P4241)</f>
        <v>131802400</v>
      </c>
      <c r="Q4242" s="15"/>
      <c r="R4242" s="36">
        <f>R4236-R4240</f>
        <v>700</v>
      </c>
    </row>
    <row r="4243" spans="2:18" x14ac:dyDescent="0.2">
      <c r="B4243" s="3"/>
      <c r="E4243" s="15" t="s">
        <v>21</v>
      </c>
      <c r="F4243" s="15" t="s">
        <v>2747</v>
      </c>
      <c r="K4243" s="15"/>
      <c r="L4243" s="15"/>
      <c r="M4243" s="15"/>
      <c r="N4243" s="15"/>
      <c r="O4243" s="31"/>
      <c r="Q4243" s="15"/>
    </row>
    <row r="4244" spans="2:18" x14ac:dyDescent="0.2">
      <c r="B4244" s="3">
        <v>3</v>
      </c>
      <c r="E4244" s="15" t="s">
        <v>21</v>
      </c>
      <c r="F4244" s="15" t="s">
        <v>4176</v>
      </c>
      <c r="K4244" s="15"/>
      <c r="L4244" s="15"/>
      <c r="M4244" s="15"/>
      <c r="N4244" s="15"/>
      <c r="O4244" s="31"/>
      <c r="P4244" s="36">
        <f>P4236-P4242</f>
        <v>-700</v>
      </c>
      <c r="Q4244" s="15"/>
      <c r="R4244" s="22">
        <v>131822400</v>
      </c>
    </row>
    <row r="4245" spans="2:18" x14ac:dyDescent="0.2">
      <c r="B4245" s="3"/>
      <c r="E4245" s="15" t="s">
        <v>2</v>
      </c>
      <c r="F4245" s="15" t="s">
        <v>4177</v>
      </c>
      <c r="K4245" s="15"/>
      <c r="L4245" s="15"/>
      <c r="M4245" s="15"/>
      <c r="N4245" s="15"/>
      <c r="O4245" s="31"/>
      <c r="Q4245" s="15"/>
      <c r="R4245" s="36">
        <f>-P4238</f>
        <v>-131781700</v>
      </c>
    </row>
    <row r="4246" spans="2:18" x14ac:dyDescent="0.2">
      <c r="B4246" s="3"/>
      <c r="E4246" s="15" t="s">
        <v>2</v>
      </c>
      <c r="F4246" s="15" t="s">
        <v>4175</v>
      </c>
      <c r="K4246" s="15"/>
      <c r="L4246" s="15"/>
      <c r="M4246" s="15"/>
      <c r="N4246" s="15"/>
      <c r="O4246" s="31"/>
      <c r="Q4246" s="15"/>
      <c r="R4246" s="36">
        <f>SUM(R4244:R4245)</f>
        <v>40700</v>
      </c>
    </row>
    <row r="4247" spans="2:18" x14ac:dyDescent="0.2">
      <c r="B4247" s="3"/>
      <c r="E4247" s="3" t="s">
        <v>12</v>
      </c>
      <c r="F4247" s="15" t="s">
        <v>4179</v>
      </c>
      <c r="K4247" s="15"/>
      <c r="L4247" s="15"/>
      <c r="M4247" s="15"/>
      <c r="N4247" s="15"/>
      <c r="O4247" s="31"/>
      <c r="Q4247" s="15"/>
    </row>
    <row r="4248" spans="2:18" x14ac:dyDescent="0.2">
      <c r="B4248" s="3"/>
      <c r="E4248" s="3"/>
      <c r="F4248" s="15"/>
      <c r="K4248" s="15"/>
      <c r="L4248" s="15"/>
      <c r="M4248" s="15"/>
      <c r="N4248" s="15"/>
      <c r="O4248" s="31"/>
      <c r="Q4248" s="15"/>
    </row>
    <row r="4249" spans="2:18" x14ac:dyDescent="0.2">
      <c r="B4249" s="3">
        <v>4</v>
      </c>
      <c r="E4249" s="3" t="s">
        <v>21</v>
      </c>
      <c r="F4249" s="15" t="s">
        <v>2747</v>
      </c>
      <c r="K4249" s="15"/>
      <c r="L4249" s="15"/>
      <c r="M4249" s="15"/>
      <c r="N4249" s="15"/>
      <c r="O4249" s="31"/>
      <c r="Q4249" s="15"/>
    </row>
    <row r="4250" spans="2:18" x14ac:dyDescent="0.2">
      <c r="B4250" s="3"/>
      <c r="E4250" s="3" t="s">
        <v>21</v>
      </c>
      <c r="F4250" s="15" t="s">
        <v>4181</v>
      </c>
      <c r="K4250" s="15"/>
      <c r="L4250" s="15"/>
      <c r="M4250" s="15"/>
      <c r="N4250" s="15"/>
      <c r="O4250" s="31"/>
      <c r="Q4250" s="15"/>
    </row>
    <row r="4251" spans="2:18" x14ac:dyDescent="0.2">
      <c r="B4251" s="3"/>
      <c r="E4251" s="3" t="s">
        <v>2</v>
      </c>
      <c r="F4251" s="15" t="s">
        <v>4180</v>
      </c>
      <c r="K4251" s="15"/>
      <c r="L4251" s="15"/>
      <c r="M4251" s="15"/>
      <c r="N4251" s="15"/>
      <c r="O4251" s="31"/>
      <c r="Q4251" s="15"/>
    </row>
    <row r="4252" spans="2:18" x14ac:dyDescent="0.2">
      <c r="B4252" s="3"/>
      <c r="E4252" s="3" t="s">
        <v>2</v>
      </c>
      <c r="F4252" s="15" t="s">
        <v>2747</v>
      </c>
      <c r="K4252" s="15"/>
      <c r="L4252" s="15"/>
      <c r="M4252" s="15"/>
      <c r="N4252" s="15"/>
      <c r="O4252" s="31"/>
      <c r="Q4252" s="15"/>
    </row>
    <row r="4253" spans="2:18" x14ac:dyDescent="0.2">
      <c r="B4253" s="3"/>
      <c r="E4253" s="3"/>
      <c r="F4253" s="15"/>
      <c r="K4253" s="15"/>
      <c r="L4253" s="15"/>
      <c r="M4253" s="15"/>
      <c r="N4253" s="15"/>
      <c r="O4253" s="31"/>
      <c r="Q4253" s="15"/>
    </row>
    <row r="4254" spans="2:18" x14ac:dyDescent="0.2">
      <c r="B4254" s="3"/>
      <c r="E4254" s="3"/>
      <c r="F4254" s="15"/>
      <c r="K4254" s="15"/>
      <c r="L4254" s="15"/>
      <c r="M4254" s="15"/>
      <c r="N4254" s="15"/>
      <c r="O4254" s="31"/>
      <c r="Q4254" s="15"/>
    </row>
    <row r="4255" spans="2:18" x14ac:dyDescent="0.2">
      <c r="B4255" s="43" t="s">
        <v>4183</v>
      </c>
      <c r="E4255" s="3"/>
      <c r="F4255" s="15"/>
      <c r="K4255" s="15"/>
      <c r="L4255" s="15"/>
      <c r="M4255" s="15"/>
      <c r="N4255" s="15"/>
      <c r="O4255" s="31"/>
      <c r="Q4255" s="15"/>
    </row>
    <row r="4256" spans="2:18" x14ac:dyDescent="0.2">
      <c r="B4256" s="3"/>
      <c r="E4256" s="3"/>
      <c r="F4256" s="15"/>
      <c r="K4256" s="15"/>
      <c r="L4256" s="15"/>
      <c r="M4256" s="15"/>
      <c r="N4256" s="15"/>
      <c r="O4256" s="31"/>
      <c r="Q4256" s="15"/>
    </row>
    <row r="4257" spans="2:17" x14ac:dyDescent="0.2">
      <c r="B4257" s="3" t="s">
        <v>4182</v>
      </c>
      <c r="E4257" s="3"/>
      <c r="F4257" s="15"/>
      <c r="K4257" s="15"/>
      <c r="L4257" s="15"/>
      <c r="M4257" s="15"/>
      <c r="N4257" s="15"/>
      <c r="O4257" s="31"/>
      <c r="Q4257" s="15"/>
    </row>
    <row r="4258" spans="2:17" x14ac:dyDescent="0.2">
      <c r="B4258" s="3"/>
      <c r="E4258" s="3"/>
      <c r="F4258" s="15"/>
      <c r="K4258" s="15"/>
      <c r="L4258" s="15"/>
      <c r="M4258" s="15"/>
      <c r="N4258" s="15"/>
      <c r="O4258" s="31"/>
      <c r="Q4258" s="15"/>
    </row>
    <row r="4259" spans="2:17" x14ac:dyDescent="0.2">
      <c r="B4259" s="3" t="s">
        <v>4184</v>
      </c>
      <c r="E4259" s="3"/>
      <c r="F4259" s="15"/>
      <c r="K4259" s="15"/>
      <c r="L4259" s="15"/>
      <c r="M4259" s="15"/>
      <c r="N4259" s="15"/>
      <c r="O4259" s="31"/>
      <c r="Q4259" s="15"/>
    </row>
    <row r="4260" spans="2:17" x14ac:dyDescent="0.2">
      <c r="B4260" s="3"/>
      <c r="E4260" s="3"/>
      <c r="F4260" s="15"/>
      <c r="K4260" s="15"/>
      <c r="L4260" s="15"/>
      <c r="M4260" s="15"/>
      <c r="N4260" s="15"/>
      <c r="O4260" s="31"/>
      <c r="Q4260" s="15"/>
    </row>
    <row r="4261" spans="2:17" x14ac:dyDescent="0.2">
      <c r="B4261" s="3">
        <v>25</v>
      </c>
      <c r="C4261">
        <v>2</v>
      </c>
      <c r="D4261">
        <v>14</v>
      </c>
      <c r="E4261" s="3" t="s">
        <v>21</v>
      </c>
      <c r="F4261" s="15"/>
      <c r="K4261" s="15"/>
      <c r="L4261" s="15"/>
      <c r="M4261" s="15"/>
      <c r="N4261" s="15"/>
      <c r="O4261" s="31"/>
      <c r="Q4261" s="15"/>
    </row>
    <row r="4262" spans="2:17" x14ac:dyDescent="0.2">
      <c r="B4262" s="3"/>
      <c r="E4262" s="3" t="s">
        <v>2</v>
      </c>
      <c r="F4262" s="15"/>
      <c r="K4262" s="15"/>
      <c r="L4262" s="15"/>
      <c r="M4262" s="15"/>
      <c r="N4262" s="15"/>
      <c r="O4262" s="31"/>
      <c r="Q4262" s="15"/>
    </row>
    <row r="4263" spans="2:17" x14ac:dyDescent="0.2">
      <c r="B4263" s="3"/>
      <c r="E4263" s="3" t="s">
        <v>2</v>
      </c>
      <c r="F4263" s="15" t="s">
        <v>4187</v>
      </c>
      <c r="K4263" s="15"/>
      <c r="L4263" s="15"/>
      <c r="M4263" s="15"/>
      <c r="N4263" s="15"/>
      <c r="O4263" s="31"/>
      <c r="Q4263" s="15"/>
    </row>
    <row r="4264" spans="2:17" x14ac:dyDescent="0.2">
      <c r="B4264" s="3"/>
      <c r="E4264" s="3" t="s">
        <v>12</v>
      </c>
      <c r="F4264" s="15" t="s">
        <v>4188</v>
      </c>
      <c r="K4264" s="15"/>
      <c r="L4264" s="15"/>
      <c r="M4264" s="15"/>
      <c r="N4264" s="15"/>
      <c r="O4264" s="31"/>
      <c r="Q4264" s="15"/>
    </row>
    <row r="4265" spans="2:17" x14ac:dyDescent="0.2">
      <c r="B4265" s="3"/>
      <c r="E4265" s="3"/>
      <c r="F4265" s="15"/>
      <c r="K4265" s="15"/>
      <c r="L4265" s="15"/>
      <c r="M4265" s="15"/>
      <c r="N4265" s="15"/>
      <c r="O4265" s="31"/>
      <c r="Q4265" s="15"/>
    </row>
    <row r="4266" spans="2:17" x14ac:dyDescent="0.2">
      <c r="B4266" s="3"/>
      <c r="E4266" s="3" t="s">
        <v>21</v>
      </c>
      <c r="F4266" s="15" t="s">
        <v>4189</v>
      </c>
      <c r="K4266" s="15"/>
      <c r="L4266" s="15"/>
      <c r="M4266" s="15"/>
      <c r="N4266" s="15"/>
      <c r="O4266" s="31"/>
      <c r="Q4266" s="15"/>
    </row>
    <row r="4267" spans="2:17" x14ac:dyDescent="0.2">
      <c r="B4267" s="3">
        <v>26</v>
      </c>
      <c r="C4267">
        <v>2</v>
      </c>
      <c r="D4267">
        <v>14</v>
      </c>
      <c r="E4267" s="3" t="s">
        <v>21</v>
      </c>
      <c r="F4267" s="15" t="s">
        <v>4190</v>
      </c>
      <c r="K4267" s="15"/>
      <c r="L4267" s="15"/>
      <c r="M4267" s="15"/>
      <c r="N4267" s="15"/>
      <c r="O4267" s="31"/>
      <c r="Q4267" s="15"/>
    </row>
    <row r="4268" spans="2:17" x14ac:dyDescent="0.2">
      <c r="B4268" s="3"/>
      <c r="E4268" s="3" t="s">
        <v>2</v>
      </c>
      <c r="F4268" s="15" t="s">
        <v>4191</v>
      </c>
      <c r="K4268" s="15"/>
      <c r="L4268" s="15"/>
      <c r="M4268" s="15"/>
      <c r="N4268" s="15"/>
      <c r="O4268" s="31"/>
      <c r="Q4268" s="15"/>
    </row>
    <row r="4269" spans="2:17" x14ac:dyDescent="0.2">
      <c r="B4269" s="3"/>
      <c r="E4269" s="3" t="s">
        <v>2</v>
      </c>
      <c r="F4269" s="15" t="s">
        <v>4192</v>
      </c>
      <c r="K4269" s="15"/>
      <c r="L4269" s="15"/>
      <c r="M4269" s="15"/>
      <c r="N4269" s="15"/>
      <c r="O4269" s="31"/>
      <c r="Q4269" s="15"/>
    </row>
    <row r="4270" spans="2:17" x14ac:dyDescent="0.2">
      <c r="B4270" s="3"/>
      <c r="E4270" s="3" t="s">
        <v>12</v>
      </c>
      <c r="F4270" s="15" t="s">
        <v>4186</v>
      </c>
      <c r="K4270" s="15"/>
      <c r="L4270" s="15"/>
      <c r="M4270" s="15"/>
      <c r="N4270" s="15"/>
      <c r="O4270" s="31"/>
      <c r="Q4270" s="15"/>
    </row>
    <row r="4271" spans="2:17" x14ac:dyDescent="0.2">
      <c r="B4271" s="3"/>
      <c r="E4271" s="3"/>
      <c r="F4271" s="15"/>
      <c r="K4271" s="15"/>
      <c r="L4271" s="15"/>
      <c r="M4271" s="15"/>
      <c r="N4271" s="15"/>
      <c r="O4271" s="31"/>
      <c r="Q4271" s="15"/>
    </row>
    <row r="4272" spans="2:17" x14ac:dyDescent="0.2">
      <c r="B4272" s="3">
        <v>27</v>
      </c>
      <c r="E4272" s="3" t="s">
        <v>21</v>
      </c>
      <c r="F4272" s="15" t="s">
        <v>4185</v>
      </c>
      <c r="K4272" s="15"/>
      <c r="L4272" s="15"/>
      <c r="M4272" s="15"/>
      <c r="N4272" s="15"/>
      <c r="O4272" s="31"/>
      <c r="Q4272" s="15"/>
    </row>
    <row r="4273" spans="2:17" x14ac:dyDescent="0.2">
      <c r="B4273" s="3"/>
      <c r="E4273" s="3" t="s">
        <v>2</v>
      </c>
      <c r="F4273" s="15" t="s">
        <v>4206</v>
      </c>
      <c r="K4273" s="15"/>
      <c r="L4273" s="15"/>
      <c r="M4273" s="15"/>
      <c r="N4273" s="15"/>
      <c r="O4273" s="31"/>
      <c r="Q4273" s="15"/>
    </row>
    <row r="4274" spans="2:17" x14ac:dyDescent="0.2">
      <c r="B4274" s="3"/>
      <c r="E4274" s="3" t="s">
        <v>2</v>
      </c>
      <c r="F4274" s="15" t="s">
        <v>4205</v>
      </c>
      <c r="K4274" s="15"/>
      <c r="L4274" s="15"/>
      <c r="M4274" s="15"/>
      <c r="N4274" s="15"/>
      <c r="O4274" s="31"/>
      <c r="Q4274" s="15"/>
    </row>
    <row r="4275" spans="2:17" x14ac:dyDescent="0.2">
      <c r="B4275" s="3"/>
      <c r="E4275" s="3" t="s">
        <v>12</v>
      </c>
      <c r="F4275" s="15" t="s">
        <v>4204</v>
      </c>
      <c r="K4275" s="15"/>
      <c r="L4275" s="15"/>
      <c r="M4275" s="15"/>
      <c r="N4275" s="15"/>
      <c r="O4275" s="31"/>
      <c r="Q4275" s="15"/>
    </row>
    <row r="4276" spans="2:17" x14ac:dyDescent="0.2">
      <c r="B4276" s="3"/>
      <c r="E4276" s="3"/>
      <c r="F4276" s="15"/>
      <c r="K4276" s="15"/>
      <c r="L4276" s="15"/>
      <c r="M4276" s="15"/>
      <c r="N4276" s="15"/>
      <c r="O4276" s="31"/>
      <c r="Q4276" s="15"/>
    </row>
    <row r="4277" spans="2:17" x14ac:dyDescent="0.2">
      <c r="B4277" s="3">
        <v>28</v>
      </c>
      <c r="E4277" s="3" t="s">
        <v>21</v>
      </c>
      <c r="F4277" s="15" t="s">
        <v>4200</v>
      </c>
      <c r="K4277" s="15"/>
      <c r="L4277" s="15"/>
      <c r="M4277" s="15"/>
      <c r="N4277" s="15"/>
      <c r="O4277" s="31"/>
      <c r="Q4277" s="15"/>
    </row>
    <row r="4278" spans="2:17" x14ac:dyDescent="0.2">
      <c r="B4278" s="3"/>
      <c r="E4278" s="3" t="s">
        <v>2</v>
      </c>
      <c r="F4278" s="15" t="s">
        <v>4201</v>
      </c>
      <c r="K4278" s="15"/>
      <c r="L4278" s="15"/>
      <c r="M4278" s="15"/>
      <c r="N4278" s="15"/>
      <c r="O4278" s="31"/>
      <c r="Q4278" s="15"/>
    </row>
    <row r="4279" spans="2:17" x14ac:dyDescent="0.2">
      <c r="B4279" s="3"/>
      <c r="E4279" s="3" t="s">
        <v>2</v>
      </c>
      <c r="F4279" s="15" t="s">
        <v>4202</v>
      </c>
      <c r="K4279" s="15"/>
      <c r="L4279" s="15"/>
      <c r="M4279" s="15"/>
      <c r="N4279" s="15"/>
      <c r="O4279" s="31"/>
      <c r="Q4279" s="15"/>
    </row>
    <row r="4280" spans="2:17" x14ac:dyDescent="0.2">
      <c r="B4280" s="3"/>
      <c r="E4280" s="3" t="s">
        <v>12</v>
      </c>
      <c r="F4280" s="15" t="s">
        <v>4203</v>
      </c>
      <c r="K4280" s="15"/>
      <c r="L4280" s="15"/>
      <c r="M4280" s="15"/>
      <c r="N4280" s="15"/>
      <c r="O4280" s="31"/>
      <c r="Q4280" s="15"/>
    </row>
    <row r="4281" spans="2:17" x14ac:dyDescent="0.2">
      <c r="B4281" s="3"/>
      <c r="E4281" s="3"/>
      <c r="F4281" s="15"/>
      <c r="K4281" s="15"/>
      <c r="L4281" s="15"/>
      <c r="M4281" s="15"/>
      <c r="N4281" s="15"/>
      <c r="O4281" s="31"/>
      <c r="Q4281" s="15"/>
    </row>
    <row r="4282" spans="2:17" x14ac:dyDescent="0.2">
      <c r="B4282" s="3">
        <v>1</v>
      </c>
      <c r="C4282">
        <v>3</v>
      </c>
      <c r="D4282">
        <v>14</v>
      </c>
      <c r="E4282" s="3" t="s">
        <v>21</v>
      </c>
      <c r="F4282" s="15" t="s">
        <v>4198</v>
      </c>
      <c r="K4282" s="15"/>
      <c r="L4282" s="15"/>
      <c r="M4282" s="15"/>
      <c r="N4282" s="15"/>
      <c r="O4282" s="31"/>
      <c r="Q4282" s="15"/>
    </row>
    <row r="4283" spans="2:17" x14ac:dyDescent="0.2">
      <c r="B4283" s="3"/>
      <c r="E4283" s="3" t="s">
        <v>2</v>
      </c>
      <c r="F4283" s="15" t="s">
        <v>4199</v>
      </c>
      <c r="K4283" s="15"/>
      <c r="L4283" s="15"/>
      <c r="M4283" s="15"/>
      <c r="N4283" s="15"/>
      <c r="O4283" s="31" t="s">
        <v>4209</v>
      </c>
      <c r="Q4283" s="15"/>
    </row>
    <row r="4284" spans="2:17" x14ac:dyDescent="0.2">
      <c r="B4284" s="3"/>
      <c r="E4284" s="3" t="s">
        <v>2</v>
      </c>
      <c r="F4284" s="15" t="s">
        <v>4207</v>
      </c>
      <c r="K4284" s="15"/>
      <c r="L4284" s="15"/>
      <c r="M4284" s="15"/>
      <c r="N4284" s="15"/>
      <c r="O4284" s="31" t="s">
        <v>4208</v>
      </c>
      <c r="Q4284" s="15"/>
    </row>
    <row r="4285" spans="2:17" x14ac:dyDescent="0.2">
      <c r="B4285" s="3"/>
      <c r="E4285" s="3" t="s">
        <v>12</v>
      </c>
      <c r="F4285" s="15" t="s">
        <v>4214</v>
      </c>
      <c r="K4285" s="15"/>
      <c r="L4285" s="15"/>
      <c r="M4285" s="15"/>
      <c r="N4285" s="15"/>
      <c r="O4285" s="31"/>
      <c r="Q4285" s="15"/>
    </row>
    <row r="4286" spans="2:17" x14ac:dyDescent="0.2">
      <c r="B4286" s="3"/>
      <c r="E4286" s="3"/>
      <c r="F4286" s="15"/>
      <c r="K4286" s="15"/>
      <c r="L4286" s="15"/>
      <c r="M4286" s="15"/>
      <c r="N4286" s="15"/>
      <c r="O4286" s="31"/>
      <c r="Q4286" s="15"/>
    </row>
    <row r="4287" spans="2:17" x14ac:dyDescent="0.2">
      <c r="B4287" s="3">
        <v>2</v>
      </c>
      <c r="E4287" s="3" t="s">
        <v>21</v>
      </c>
      <c r="F4287" s="15" t="s">
        <v>4211</v>
      </c>
      <c r="K4287" s="15"/>
      <c r="L4287" s="15"/>
      <c r="M4287" s="15"/>
      <c r="N4287" s="15"/>
      <c r="O4287" s="31"/>
      <c r="Q4287" s="15"/>
    </row>
    <row r="4288" spans="2:17" x14ac:dyDescent="0.2">
      <c r="B4288" s="3"/>
      <c r="E4288" s="3" t="s">
        <v>2</v>
      </c>
      <c r="F4288" s="15" t="s">
        <v>4212</v>
      </c>
      <c r="K4288" s="15"/>
      <c r="L4288" s="15"/>
      <c r="M4288" s="15"/>
      <c r="N4288" s="15"/>
      <c r="O4288" s="31"/>
      <c r="Q4288" s="15"/>
    </row>
    <row r="4289" spans="2:17" x14ac:dyDescent="0.2">
      <c r="B4289" s="3"/>
      <c r="E4289" s="3" t="s">
        <v>2</v>
      </c>
      <c r="F4289" s="15" t="s">
        <v>4213</v>
      </c>
      <c r="K4289" s="15"/>
      <c r="L4289" s="15"/>
      <c r="M4289" s="15"/>
      <c r="N4289" s="15"/>
      <c r="O4289" s="31"/>
      <c r="Q4289" s="15"/>
    </row>
    <row r="4290" spans="2:17" x14ac:dyDescent="0.2">
      <c r="B4290" s="3"/>
      <c r="E4290" s="3" t="s">
        <v>12</v>
      </c>
      <c r="F4290" s="15" t="s">
        <v>4215</v>
      </c>
      <c r="K4290" s="15"/>
      <c r="L4290" s="15"/>
      <c r="M4290" s="15"/>
      <c r="N4290" s="15"/>
      <c r="O4290" s="31"/>
      <c r="Q4290" s="15"/>
    </row>
    <row r="4291" spans="2:17" x14ac:dyDescent="0.2">
      <c r="B4291" s="3"/>
      <c r="E4291" s="3"/>
      <c r="F4291" s="15"/>
      <c r="K4291" s="15"/>
      <c r="L4291" s="15"/>
      <c r="M4291" s="15"/>
      <c r="N4291" s="15"/>
      <c r="O4291" s="31"/>
      <c r="Q4291" s="15"/>
    </row>
    <row r="4292" spans="2:17" x14ac:dyDescent="0.2">
      <c r="B4292" s="3"/>
      <c r="E4292" s="3" t="s">
        <v>21</v>
      </c>
      <c r="F4292" s="15" t="s">
        <v>4210</v>
      </c>
      <c r="K4292" s="15"/>
      <c r="L4292" s="15"/>
      <c r="M4292" s="15"/>
      <c r="N4292" s="15"/>
      <c r="O4292" s="31"/>
      <c r="Q4292" s="15"/>
    </row>
    <row r="4293" spans="2:17" x14ac:dyDescent="0.2">
      <c r="B4293" s="3">
        <v>3</v>
      </c>
      <c r="E4293" s="3" t="s">
        <v>21</v>
      </c>
      <c r="F4293" s="15" t="s">
        <v>4216</v>
      </c>
      <c r="K4293" s="15"/>
      <c r="L4293" s="15"/>
      <c r="M4293" s="15"/>
      <c r="N4293" s="15"/>
      <c r="O4293" s="31"/>
      <c r="Q4293" s="15"/>
    </row>
    <row r="4294" spans="2:17" x14ac:dyDescent="0.2">
      <c r="B4294" s="3"/>
      <c r="E4294" s="3" t="s">
        <v>2</v>
      </c>
      <c r="F4294" s="15" t="s">
        <v>4217</v>
      </c>
      <c r="K4294" s="15"/>
      <c r="L4294" s="15"/>
      <c r="M4294" s="15"/>
      <c r="N4294" s="15"/>
      <c r="O4294" s="31"/>
      <c r="Q4294" s="15"/>
    </row>
    <row r="4295" spans="2:17" x14ac:dyDescent="0.2">
      <c r="B4295" s="3"/>
      <c r="E4295" s="3" t="s">
        <v>2</v>
      </c>
      <c r="F4295" s="15" t="s">
        <v>4218</v>
      </c>
      <c r="K4295" s="15"/>
      <c r="L4295" s="15"/>
      <c r="M4295" s="15"/>
      <c r="N4295" s="15"/>
      <c r="O4295" s="31"/>
      <c r="Q4295" s="15"/>
    </row>
    <row r="4296" spans="2:17" x14ac:dyDescent="0.2">
      <c r="B4296" s="3"/>
      <c r="E4296" s="3" t="s">
        <v>12</v>
      </c>
      <c r="F4296" s="15" t="s">
        <v>4225</v>
      </c>
      <c r="K4296" s="15"/>
      <c r="L4296" s="15"/>
      <c r="M4296" s="15"/>
      <c r="N4296" s="15"/>
      <c r="O4296" s="31"/>
      <c r="Q4296" s="15"/>
    </row>
    <row r="4297" spans="2:17" x14ac:dyDescent="0.2">
      <c r="B4297" s="3"/>
      <c r="E4297" s="3"/>
      <c r="F4297" s="15"/>
      <c r="K4297" s="15"/>
      <c r="L4297" s="15"/>
      <c r="M4297" s="15"/>
      <c r="N4297" s="15"/>
      <c r="O4297" s="31"/>
      <c r="Q4297" s="15"/>
    </row>
    <row r="4298" spans="2:17" x14ac:dyDescent="0.2">
      <c r="B4298" s="3">
        <v>4</v>
      </c>
      <c r="E4298" s="3" t="s">
        <v>21</v>
      </c>
      <c r="F4298" s="15" t="s">
        <v>4228</v>
      </c>
      <c r="K4298" s="15"/>
      <c r="L4298" s="15"/>
      <c r="M4298" s="15"/>
      <c r="N4298" s="15"/>
      <c r="O4298" s="31"/>
      <c r="Q4298" s="15"/>
    </row>
    <row r="4299" spans="2:17" x14ac:dyDescent="0.2">
      <c r="B4299" s="3"/>
      <c r="E4299" s="3" t="s">
        <v>2</v>
      </c>
      <c r="F4299" s="15" t="s">
        <v>4229</v>
      </c>
      <c r="K4299" s="15"/>
      <c r="L4299" s="15"/>
      <c r="M4299" s="15"/>
      <c r="N4299" s="15"/>
      <c r="O4299" s="31"/>
      <c r="Q4299" s="15"/>
    </row>
    <row r="4300" spans="2:17" x14ac:dyDescent="0.2">
      <c r="B4300" s="3"/>
      <c r="E4300" s="3" t="s">
        <v>2</v>
      </c>
      <c r="F4300" s="15" t="s">
        <v>4227</v>
      </c>
      <c r="K4300" s="15"/>
      <c r="L4300" s="15"/>
      <c r="M4300" s="15"/>
      <c r="N4300" s="15"/>
      <c r="O4300" s="31"/>
      <c r="Q4300" s="15"/>
    </row>
    <row r="4301" spans="2:17" x14ac:dyDescent="0.2">
      <c r="B4301" s="3"/>
      <c r="E4301" s="3" t="s">
        <v>12</v>
      </c>
      <c r="F4301" s="15" t="s">
        <v>4231</v>
      </c>
      <c r="K4301" s="15"/>
      <c r="L4301" s="15"/>
      <c r="M4301" s="15"/>
      <c r="N4301" s="15"/>
      <c r="O4301" s="31"/>
      <c r="Q4301" s="15"/>
    </row>
    <row r="4302" spans="2:17" x14ac:dyDescent="0.2">
      <c r="B4302" s="3"/>
      <c r="E4302" s="3"/>
      <c r="F4302" s="15"/>
      <c r="K4302" s="15"/>
      <c r="L4302" s="15"/>
      <c r="M4302" s="15"/>
      <c r="N4302" s="15"/>
      <c r="O4302" s="31"/>
      <c r="Q4302" s="15"/>
    </row>
    <row r="4303" spans="2:17" x14ac:dyDescent="0.2">
      <c r="B4303" s="3">
        <v>5</v>
      </c>
      <c r="C4303">
        <v>3</v>
      </c>
      <c r="D4303">
        <v>14</v>
      </c>
      <c r="E4303" s="3" t="s">
        <v>21</v>
      </c>
      <c r="F4303" s="15" t="s">
        <v>4232</v>
      </c>
      <c r="K4303" s="15"/>
      <c r="L4303" s="15"/>
      <c r="M4303" s="15"/>
      <c r="N4303" s="15"/>
      <c r="O4303" s="31"/>
      <c r="Q4303" s="15"/>
    </row>
    <row r="4304" spans="2:17" x14ac:dyDescent="0.2">
      <c r="B4304" s="3"/>
      <c r="E4304" s="3" t="s">
        <v>2</v>
      </c>
      <c r="F4304" s="15" t="s">
        <v>4233</v>
      </c>
      <c r="K4304" s="15"/>
      <c r="L4304" s="15"/>
      <c r="M4304" s="15"/>
      <c r="N4304" s="15"/>
      <c r="O4304" s="31"/>
      <c r="Q4304" s="15"/>
    </row>
    <row r="4305" spans="2:17" x14ac:dyDescent="0.2">
      <c r="B4305" s="3"/>
      <c r="E4305" s="3" t="s">
        <v>2</v>
      </c>
      <c r="F4305" s="15" t="s">
        <v>4234</v>
      </c>
      <c r="K4305" s="15"/>
      <c r="L4305" s="15"/>
      <c r="M4305" s="15"/>
      <c r="N4305" s="15"/>
      <c r="O4305" s="31"/>
      <c r="Q4305" s="15"/>
    </row>
    <row r="4306" spans="2:17" x14ac:dyDescent="0.2">
      <c r="B4306" s="3"/>
      <c r="E4306" s="3" t="s">
        <v>12</v>
      </c>
      <c r="F4306" s="15" t="s">
        <v>4235</v>
      </c>
      <c r="K4306" s="15"/>
      <c r="L4306" s="15"/>
      <c r="M4306" s="15"/>
      <c r="N4306" s="15"/>
      <c r="O4306" s="31"/>
      <c r="Q4306" s="15"/>
    </row>
    <row r="4307" spans="2:17" x14ac:dyDescent="0.2">
      <c r="B4307" s="3"/>
      <c r="E4307" s="3"/>
      <c r="F4307" s="15"/>
      <c r="K4307" s="15"/>
      <c r="L4307" s="15"/>
      <c r="M4307" s="15"/>
      <c r="N4307" s="15"/>
      <c r="O4307" s="31"/>
      <c r="Q4307" s="15"/>
    </row>
    <row r="4308" spans="2:17" x14ac:dyDescent="0.2">
      <c r="B4308" s="3">
        <v>6</v>
      </c>
      <c r="E4308" s="3" t="s">
        <v>21</v>
      </c>
      <c r="F4308" s="15" t="s">
        <v>4236</v>
      </c>
      <c r="K4308" s="15"/>
      <c r="L4308" s="15"/>
      <c r="M4308" s="15"/>
      <c r="N4308" s="15"/>
      <c r="O4308" s="31"/>
      <c r="Q4308" s="15"/>
    </row>
    <row r="4309" spans="2:17" x14ac:dyDescent="0.2">
      <c r="B4309" s="3"/>
      <c r="E4309" s="3" t="s">
        <v>2</v>
      </c>
      <c r="F4309" s="15" t="s">
        <v>4239</v>
      </c>
      <c r="K4309" s="15"/>
      <c r="L4309" s="15"/>
      <c r="M4309" s="15"/>
      <c r="N4309" s="15"/>
      <c r="O4309" s="31"/>
      <c r="Q4309" s="15"/>
    </row>
    <row r="4310" spans="2:17" x14ac:dyDescent="0.2">
      <c r="B4310" s="3"/>
      <c r="E4310" s="3" t="s">
        <v>2</v>
      </c>
      <c r="F4310" s="15" t="s">
        <v>4238</v>
      </c>
      <c r="K4310" s="15"/>
      <c r="L4310" s="15"/>
      <c r="M4310" s="15"/>
      <c r="N4310" s="15"/>
      <c r="O4310" s="31"/>
      <c r="Q4310" s="15"/>
    </row>
    <row r="4311" spans="2:17" x14ac:dyDescent="0.2">
      <c r="B4311" s="3"/>
      <c r="E4311" s="3" t="s">
        <v>12</v>
      </c>
      <c r="F4311" s="15" t="s">
        <v>4237</v>
      </c>
      <c r="K4311" s="15"/>
      <c r="L4311" s="15"/>
      <c r="M4311" s="15"/>
      <c r="N4311" s="15"/>
      <c r="O4311" s="31"/>
      <c r="Q4311" s="15"/>
    </row>
    <row r="4312" spans="2:17" x14ac:dyDescent="0.2">
      <c r="B4312" s="3"/>
      <c r="E4312" s="3"/>
      <c r="F4312" s="15"/>
      <c r="K4312" s="15"/>
      <c r="L4312" s="15"/>
      <c r="M4312" s="15"/>
      <c r="N4312" s="15"/>
      <c r="O4312" s="31"/>
      <c r="Q4312" s="15"/>
    </row>
    <row r="4313" spans="2:17" x14ac:dyDescent="0.2">
      <c r="B4313" s="3">
        <v>7</v>
      </c>
      <c r="C4313">
        <v>3</v>
      </c>
      <c r="D4313">
        <v>14</v>
      </c>
      <c r="E4313" s="3" t="s">
        <v>21</v>
      </c>
      <c r="F4313" s="15" t="s">
        <v>4240</v>
      </c>
      <c r="K4313" s="15"/>
      <c r="L4313" s="15" t="s">
        <v>3698</v>
      </c>
      <c r="M4313" s="15" t="s">
        <v>3384</v>
      </c>
      <c r="N4313" s="15"/>
      <c r="O4313" s="31"/>
      <c r="Q4313" s="15"/>
    </row>
    <row r="4314" spans="2:17" x14ac:dyDescent="0.2">
      <c r="B4314" s="3"/>
      <c r="E4314" s="3" t="s">
        <v>2</v>
      </c>
      <c r="F4314" s="15" t="s">
        <v>4241</v>
      </c>
      <c r="K4314" s="15"/>
      <c r="L4314" s="15"/>
      <c r="M4314" s="15"/>
      <c r="N4314" s="15"/>
      <c r="O4314" s="31"/>
      <c r="Q4314" s="15"/>
    </row>
    <row r="4315" spans="2:17" x14ac:dyDescent="0.2">
      <c r="B4315" s="3"/>
      <c r="E4315" s="3" t="s">
        <v>2</v>
      </c>
      <c r="F4315" s="15" t="s">
        <v>4250</v>
      </c>
      <c r="K4315" s="15"/>
      <c r="L4315" s="15"/>
      <c r="M4315" s="15"/>
      <c r="N4315" s="15"/>
      <c r="O4315" s="31"/>
      <c r="Q4315" s="15"/>
    </row>
    <row r="4316" spans="2:17" x14ac:dyDescent="0.2">
      <c r="B4316" s="3"/>
      <c r="E4316" s="3" t="s">
        <v>12</v>
      </c>
      <c r="F4316" s="15" t="s">
        <v>4251</v>
      </c>
      <c r="K4316" s="15"/>
      <c r="L4316" s="15"/>
      <c r="M4316" s="15"/>
      <c r="N4316" s="15"/>
      <c r="O4316" s="31"/>
      <c r="Q4316" s="15"/>
    </row>
    <row r="4317" spans="2:17" x14ac:dyDescent="0.2">
      <c r="B4317" s="3"/>
      <c r="E4317" s="3"/>
      <c r="F4317" s="15"/>
      <c r="K4317" s="15"/>
      <c r="L4317" s="15"/>
      <c r="M4317" s="15"/>
      <c r="N4317" s="15"/>
      <c r="O4317" s="31"/>
      <c r="Q4317" s="15"/>
    </row>
    <row r="4318" spans="2:17" x14ac:dyDescent="0.2">
      <c r="B4318" s="3"/>
      <c r="E4318" s="3" t="s">
        <v>21</v>
      </c>
      <c r="F4318" s="15" t="s">
        <v>4245</v>
      </c>
      <c r="K4318" s="15"/>
      <c r="L4318" s="15"/>
      <c r="M4318" s="15"/>
      <c r="N4318" s="15"/>
      <c r="O4318" s="31"/>
      <c r="Q4318" s="15"/>
    </row>
    <row r="4319" spans="2:17" x14ac:dyDescent="0.2">
      <c r="B4319" s="3">
        <v>8</v>
      </c>
      <c r="E4319" s="3" t="s">
        <v>21</v>
      </c>
      <c r="F4319" s="15" t="s">
        <v>4249</v>
      </c>
      <c r="K4319" s="15"/>
      <c r="L4319" s="15"/>
      <c r="M4319" s="15"/>
      <c r="N4319" s="15"/>
      <c r="O4319" s="31"/>
      <c r="Q4319" s="15"/>
    </row>
    <row r="4320" spans="2:17" x14ac:dyDescent="0.2">
      <c r="B4320" s="3"/>
      <c r="E4320" s="3" t="s">
        <v>2</v>
      </c>
      <c r="F4320" s="15" t="s">
        <v>4246</v>
      </c>
      <c r="K4320" s="15"/>
      <c r="L4320" s="15"/>
      <c r="M4320" s="15"/>
      <c r="N4320" s="15"/>
      <c r="O4320" s="31"/>
      <c r="Q4320" s="15"/>
    </row>
    <row r="4321" spans="2:17" x14ac:dyDescent="0.2">
      <c r="B4321" s="3"/>
      <c r="E4321" s="3" t="s">
        <v>2</v>
      </c>
      <c r="F4321" s="15" t="s">
        <v>4247</v>
      </c>
      <c r="K4321" s="15"/>
      <c r="L4321" s="15"/>
      <c r="M4321" s="15"/>
      <c r="N4321" s="15"/>
      <c r="O4321" s="31"/>
      <c r="Q4321" s="15"/>
    </row>
    <row r="4322" spans="2:17" x14ac:dyDescent="0.2">
      <c r="B4322" s="3"/>
      <c r="E4322" s="3" t="s">
        <v>12</v>
      </c>
      <c r="F4322" s="15" t="s">
        <v>4248</v>
      </c>
      <c r="K4322" s="15"/>
      <c r="L4322" s="15"/>
      <c r="M4322" s="15"/>
      <c r="N4322" s="15"/>
      <c r="O4322" s="31"/>
      <c r="Q4322" s="15"/>
    </row>
    <row r="4323" spans="2:17" x14ac:dyDescent="0.2">
      <c r="B4323" s="3"/>
      <c r="E4323" s="3"/>
      <c r="F4323" s="15"/>
      <c r="K4323" s="15"/>
      <c r="L4323" s="15"/>
      <c r="M4323" s="15"/>
      <c r="N4323" s="15"/>
      <c r="O4323" s="31"/>
      <c r="Q4323" s="15"/>
    </row>
    <row r="4324" spans="2:17" x14ac:dyDescent="0.2">
      <c r="B4324" s="3">
        <v>9</v>
      </c>
      <c r="E4324" s="3" t="s">
        <v>21</v>
      </c>
      <c r="F4324" s="15" t="s">
        <v>4243</v>
      </c>
      <c r="K4324" s="15"/>
      <c r="L4324" s="15"/>
      <c r="M4324" s="15"/>
      <c r="N4324" s="15"/>
      <c r="O4324" s="31"/>
      <c r="Q4324" s="15"/>
    </row>
    <row r="4325" spans="2:17" x14ac:dyDescent="0.2">
      <c r="B4325" s="3"/>
      <c r="E4325" s="3" t="s">
        <v>2</v>
      </c>
      <c r="F4325" s="15" t="s">
        <v>4244</v>
      </c>
      <c r="K4325" s="15"/>
      <c r="L4325" s="15"/>
      <c r="M4325" s="15"/>
      <c r="N4325" s="15"/>
      <c r="O4325" s="31"/>
      <c r="Q4325" s="15"/>
    </row>
    <row r="4326" spans="2:17" x14ac:dyDescent="0.2">
      <c r="B4326" s="3"/>
      <c r="E4326" s="3" t="s">
        <v>2</v>
      </c>
      <c r="F4326" s="15" t="s">
        <v>4282</v>
      </c>
      <c r="K4326" s="15"/>
      <c r="L4326" s="15"/>
      <c r="M4326" s="15"/>
      <c r="N4326" s="15"/>
      <c r="O4326" s="31"/>
      <c r="Q4326" s="15"/>
    </row>
    <row r="4327" spans="2:17" x14ac:dyDescent="0.2">
      <c r="B4327" s="3"/>
      <c r="E4327" s="3" t="s">
        <v>12</v>
      </c>
      <c r="F4327" s="15" t="s">
        <v>4253</v>
      </c>
      <c r="K4327" s="15"/>
      <c r="L4327" s="15"/>
      <c r="M4327" s="15"/>
      <c r="N4327" s="15"/>
      <c r="O4327" s="31" t="s">
        <v>4254</v>
      </c>
      <c r="Q4327" s="15"/>
    </row>
    <row r="4328" spans="2:17" x14ac:dyDescent="0.2">
      <c r="B4328" s="3"/>
      <c r="E4328" s="3"/>
      <c r="F4328" s="15"/>
      <c r="K4328" s="15"/>
      <c r="L4328" s="15"/>
      <c r="M4328" s="15"/>
      <c r="N4328" s="15"/>
      <c r="O4328" s="31"/>
      <c r="Q4328" s="15"/>
    </row>
    <row r="4329" spans="2:17" x14ac:dyDescent="0.2">
      <c r="B4329" s="3">
        <v>10</v>
      </c>
      <c r="E4329" s="3" t="s">
        <v>21</v>
      </c>
      <c r="F4329" s="15" t="s">
        <v>4257</v>
      </c>
      <c r="K4329" s="15"/>
      <c r="L4329" s="15"/>
      <c r="M4329" s="15"/>
      <c r="N4329" s="15"/>
      <c r="O4329" s="31" t="s">
        <v>4256</v>
      </c>
      <c r="Q4329" s="15"/>
    </row>
    <row r="4330" spans="2:17" x14ac:dyDescent="0.2">
      <c r="B4330" s="3"/>
      <c r="E4330" s="3" t="s">
        <v>2</v>
      </c>
      <c r="F4330" s="15" t="s">
        <v>4258</v>
      </c>
      <c r="K4330" s="15"/>
      <c r="L4330" s="15"/>
      <c r="M4330" s="15"/>
      <c r="N4330" s="15"/>
      <c r="O4330" s="31"/>
      <c r="Q4330" s="15"/>
    </row>
    <row r="4331" spans="2:17" x14ac:dyDescent="0.2">
      <c r="B4331" s="3"/>
      <c r="E4331" s="3" t="s">
        <v>2</v>
      </c>
      <c r="F4331" s="15" t="s">
        <v>4260</v>
      </c>
      <c r="K4331" s="15"/>
      <c r="L4331" s="15"/>
      <c r="M4331" s="15"/>
      <c r="N4331" s="15"/>
      <c r="O4331" s="31"/>
      <c r="Q4331" s="15"/>
    </row>
    <row r="4332" spans="2:17" x14ac:dyDescent="0.2">
      <c r="B4332" s="3"/>
      <c r="E4332" s="3" t="s">
        <v>12</v>
      </c>
      <c r="F4332" s="15" t="s">
        <v>4261</v>
      </c>
      <c r="K4332" s="15"/>
      <c r="L4332" s="15"/>
      <c r="M4332" s="15"/>
      <c r="N4332" s="15"/>
      <c r="O4332" s="31"/>
      <c r="Q4332" s="15"/>
    </row>
    <row r="4333" spans="2:17" x14ac:dyDescent="0.2">
      <c r="B4333" s="3"/>
      <c r="E4333" s="3"/>
      <c r="F4333" s="15"/>
      <c r="K4333" s="15"/>
      <c r="L4333" s="15"/>
      <c r="M4333" s="15"/>
      <c r="N4333" s="15"/>
      <c r="O4333" s="31"/>
      <c r="Q4333" s="15"/>
    </row>
    <row r="4334" spans="2:17" x14ac:dyDescent="0.2">
      <c r="B4334" s="3">
        <v>11</v>
      </c>
      <c r="E4334" s="3" t="s">
        <v>21</v>
      </c>
      <c r="F4334" s="15" t="s">
        <v>4263</v>
      </c>
      <c r="K4334" s="15"/>
      <c r="L4334" s="15"/>
      <c r="M4334" s="15"/>
      <c r="N4334" s="15"/>
      <c r="O4334" s="31"/>
      <c r="Q4334" s="15"/>
    </row>
    <row r="4335" spans="2:17" x14ac:dyDescent="0.2">
      <c r="B4335" s="3"/>
      <c r="E4335" s="3" t="s">
        <v>2</v>
      </c>
      <c r="F4335" s="15" t="s">
        <v>4262</v>
      </c>
      <c r="K4335" s="15"/>
      <c r="L4335" s="15"/>
      <c r="M4335" s="15"/>
      <c r="N4335" s="15"/>
      <c r="O4335" s="31"/>
      <c r="Q4335" s="15"/>
    </row>
    <row r="4336" spans="2:17" x14ac:dyDescent="0.2">
      <c r="B4336" s="3"/>
      <c r="E4336" s="3" t="s">
        <v>2</v>
      </c>
      <c r="F4336" s="15" t="s">
        <v>4264</v>
      </c>
      <c r="K4336" s="15"/>
      <c r="L4336" s="15"/>
      <c r="M4336" s="15"/>
      <c r="N4336" s="15"/>
      <c r="O4336" s="31"/>
      <c r="Q4336" s="15"/>
    </row>
    <row r="4337" spans="2:17" x14ac:dyDescent="0.2">
      <c r="B4337" s="3"/>
      <c r="E4337" s="3" t="s">
        <v>12</v>
      </c>
      <c r="F4337" s="15" t="s">
        <v>4265</v>
      </c>
      <c r="K4337" s="15"/>
      <c r="L4337" s="15"/>
      <c r="M4337" s="15"/>
      <c r="N4337" s="15"/>
      <c r="O4337" s="31"/>
      <c r="Q4337" s="15"/>
    </row>
    <row r="4338" spans="2:17" x14ac:dyDescent="0.2">
      <c r="B4338" s="3"/>
      <c r="E4338" s="3"/>
      <c r="F4338" s="15"/>
      <c r="K4338" s="15"/>
      <c r="L4338" s="15"/>
      <c r="M4338" s="15"/>
      <c r="N4338" s="15"/>
      <c r="O4338" s="31"/>
      <c r="Q4338" s="15"/>
    </row>
    <row r="4339" spans="2:17" x14ac:dyDescent="0.2">
      <c r="B4339" s="3">
        <v>12</v>
      </c>
      <c r="E4339" s="3" t="s">
        <v>21</v>
      </c>
      <c r="F4339" s="15" t="s">
        <v>4267</v>
      </c>
      <c r="K4339" s="15"/>
      <c r="L4339" s="15"/>
      <c r="M4339" s="15"/>
      <c r="N4339" s="15"/>
      <c r="O4339" s="31"/>
      <c r="Q4339" s="15"/>
    </row>
    <row r="4340" spans="2:17" x14ac:dyDescent="0.2">
      <c r="B4340" s="3"/>
      <c r="E4340" s="3" t="s">
        <v>2</v>
      </c>
      <c r="F4340" s="15" t="s">
        <v>4266</v>
      </c>
      <c r="K4340" s="15"/>
      <c r="L4340" s="15"/>
      <c r="M4340" s="15"/>
      <c r="N4340" s="15" t="s">
        <v>4268</v>
      </c>
      <c r="O4340" s="31"/>
      <c r="Q4340" s="15"/>
    </row>
    <row r="4341" spans="2:17" x14ac:dyDescent="0.2">
      <c r="B4341" s="3"/>
      <c r="E4341" s="3" t="s">
        <v>2</v>
      </c>
      <c r="F4341" s="15" t="s">
        <v>4270</v>
      </c>
      <c r="K4341" s="15"/>
      <c r="L4341" s="15"/>
      <c r="M4341" s="15"/>
      <c r="N4341" s="15" t="s">
        <v>4269</v>
      </c>
      <c r="O4341" s="31"/>
      <c r="Q4341" s="15"/>
    </row>
    <row r="4342" spans="2:17" x14ac:dyDescent="0.2">
      <c r="B4342" s="3"/>
      <c r="E4342" s="3" t="s">
        <v>12</v>
      </c>
      <c r="F4342" s="15" t="s">
        <v>4276</v>
      </c>
      <c r="K4342" s="15"/>
      <c r="L4342" s="15"/>
      <c r="M4342" s="15"/>
      <c r="N4342" s="15"/>
      <c r="O4342" s="31"/>
      <c r="Q4342" s="15"/>
    </row>
    <row r="4343" spans="2:17" x14ac:dyDescent="0.2">
      <c r="B4343" s="3"/>
      <c r="E4343" s="3"/>
      <c r="F4343" s="15"/>
      <c r="K4343" s="15"/>
      <c r="L4343" s="15"/>
      <c r="M4343" s="15"/>
      <c r="N4343" s="15"/>
      <c r="O4343" s="31"/>
      <c r="Q4343" s="15"/>
    </row>
    <row r="4344" spans="2:17" x14ac:dyDescent="0.2">
      <c r="B4344" s="3">
        <v>13</v>
      </c>
      <c r="E4344" s="3" t="s">
        <v>21</v>
      </c>
      <c r="F4344" s="15" t="s">
        <v>4283</v>
      </c>
      <c r="K4344" s="15"/>
      <c r="L4344" s="15"/>
      <c r="M4344" s="15"/>
      <c r="N4344" s="15"/>
      <c r="O4344" s="31"/>
      <c r="Q4344" s="15"/>
    </row>
    <row r="4345" spans="2:17" x14ac:dyDescent="0.2">
      <c r="B4345" s="3" t="s">
        <v>1427</v>
      </c>
      <c r="E4345" s="3" t="s">
        <v>2</v>
      </c>
      <c r="F4345" s="15" t="s">
        <v>4284</v>
      </c>
      <c r="K4345" s="15"/>
      <c r="L4345" s="15"/>
      <c r="M4345" s="15"/>
      <c r="N4345" s="15"/>
      <c r="O4345" s="31"/>
      <c r="Q4345" s="15"/>
    </row>
    <row r="4346" spans="2:17" x14ac:dyDescent="0.2">
      <c r="B4346" s="3"/>
      <c r="E4346" s="3" t="s">
        <v>2</v>
      </c>
      <c r="F4346" s="15" t="s">
        <v>4285</v>
      </c>
      <c r="K4346" s="15"/>
      <c r="L4346" s="15"/>
      <c r="M4346" s="15"/>
      <c r="N4346" s="15"/>
      <c r="O4346" s="31"/>
      <c r="Q4346" s="15"/>
    </row>
    <row r="4347" spans="2:17" x14ac:dyDescent="0.2">
      <c r="B4347" s="3"/>
      <c r="E4347" s="3" t="s">
        <v>12</v>
      </c>
      <c r="F4347" s="15" t="s">
        <v>4277</v>
      </c>
      <c r="K4347" s="15"/>
      <c r="L4347" s="15"/>
      <c r="M4347" s="15"/>
      <c r="N4347" s="15"/>
      <c r="O4347" s="31"/>
      <c r="Q4347" s="15"/>
    </row>
    <row r="4348" spans="2:17" x14ac:dyDescent="0.2">
      <c r="B4348" s="3"/>
      <c r="E4348" s="3"/>
      <c r="F4348" s="15"/>
      <c r="K4348" s="15"/>
      <c r="L4348" s="15"/>
      <c r="M4348" s="15"/>
      <c r="N4348" s="15"/>
      <c r="O4348" s="31"/>
      <c r="Q4348" s="15"/>
    </row>
    <row r="4349" spans="2:17" x14ac:dyDescent="0.2">
      <c r="B4349" s="3">
        <v>14</v>
      </c>
      <c r="E4349" s="3" t="s">
        <v>21</v>
      </c>
      <c r="F4349" s="15" t="s">
        <v>4280</v>
      </c>
      <c r="K4349" s="15"/>
      <c r="L4349" s="15"/>
      <c r="M4349" s="15"/>
      <c r="N4349" s="15"/>
      <c r="O4349" s="31"/>
      <c r="Q4349" s="15"/>
    </row>
    <row r="4350" spans="2:17" x14ac:dyDescent="0.2">
      <c r="B4350" s="3"/>
      <c r="E4350" s="3" t="s">
        <v>2</v>
      </c>
      <c r="F4350" s="15" t="s">
        <v>4278</v>
      </c>
      <c r="K4350" s="15"/>
      <c r="L4350" s="15"/>
      <c r="M4350" s="15"/>
      <c r="N4350" s="15"/>
      <c r="O4350" s="31"/>
      <c r="Q4350" s="15"/>
    </row>
    <row r="4351" spans="2:17" x14ac:dyDescent="0.2">
      <c r="B4351" s="3"/>
      <c r="E4351" s="3" t="s">
        <v>2</v>
      </c>
      <c r="F4351" s="15" t="s">
        <v>4279</v>
      </c>
      <c r="K4351" s="15"/>
      <c r="L4351" s="15"/>
      <c r="M4351" s="15"/>
      <c r="N4351" s="15"/>
      <c r="O4351" s="31"/>
      <c r="Q4351" s="15"/>
    </row>
    <row r="4352" spans="2:17" x14ac:dyDescent="0.2">
      <c r="B4352" s="3"/>
      <c r="E4352" s="3" t="s">
        <v>12</v>
      </c>
      <c r="F4352" s="15" t="s">
        <v>4275</v>
      </c>
      <c r="K4352" s="15"/>
      <c r="L4352" s="15"/>
      <c r="M4352" s="15"/>
      <c r="N4352" s="15"/>
      <c r="O4352" s="31"/>
      <c r="Q4352" s="15"/>
    </row>
    <row r="4353" spans="2:17" x14ac:dyDescent="0.2">
      <c r="B4353" s="3"/>
      <c r="E4353" s="3"/>
      <c r="F4353" s="15"/>
      <c r="K4353" s="15"/>
      <c r="L4353" s="15"/>
      <c r="M4353" s="15"/>
      <c r="N4353" s="15"/>
      <c r="O4353" s="31"/>
      <c r="Q4353" s="15"/>
    </row>
    <row r="4354" spans="2:17" x14ac:dyDescent="0.2">
      <c r="B4354" s="3">
        <v>15</v>
      </c>
      <c r="E4354" s="3" t="s">
        <v>21</v>
      </c>
      <c r="F4354" s="15" t="s">
        <v>4271</v>
      </c>
      <c r="K4354" s="15"/>
      <c r="L4354" s="15"/>
      <c r="M4354" s="15"/>
      <c r="N4354" s="15"/>
      <c r="O4354" s="31"/>
      <c r="Q4354" s="15"/>
    </row>
    <row r="4355" spans="2:17" x14ac:dyDescent="0.2">
      <c r="B4355" s="3"/>
      <c r="E4355" s="3" t="s">
        <v>2</v>
      </c>
      <c r="F4355" s="15" t="s">
        <v>4272</v>
      </c>
      <c r="K4355" s="15"/>
      <c r="L4355" s="15"/>
      <c r="M4355" s="15"/>
      <c r="N4355" s="15"/>
      <c r="O4355" s="31"/>
      <c r="Q4355" s="15"/>
    </row>
    <row r="4356" spans="2:17" x14ac:dyDescent="0.2">
      <c r="B4356" s="3"/>
      <c r="E4356" s="3" t="s">
        <v>2</v>
      </c>
      <c r="F4356" s="15" t="s">
        <v>4274</v>
      </c>
      <c r="K4356" s="15"/>
      <c r="L4356" s="15"/>
      <c r="M4356" s="15"/>
      <c r="N4356" s="15"/>
      <c r="O4356" s="31"/>
      <c r="Q4356" s="15"/>
    </row>
    <row r="4357" spans="2:17" x14ac:dyDescent="0.2">
      <c r="B4357" s="3"/>
      <c r="E4357" s="3" t="s">
        <v>12</v>
      </c>
      <c r="F4357" s="15" t="s">
        <v>4273</v>
      </c>
      <c r="K4357" s="15"/>
      <c r="L4357" s="15"/>
      <c r="M4357" s="15"/>
      <c r="N4357" s="15"/>
      <c r="O4357" s="31"/>
      <c r="Q4357" s="15"/>
    </row>
    <row r="4358" spans="2:17" x14ac:dyDescent="0.2">
      <c r="B4358" s="3"/>
      <c r="E4358" s="3"/>
      <c r="F4358" s="15"/>
      <c r="K4358" s="15"/>
      <c r="L4358" s="15"/>
      <c r="M4358" s="15"/>
      <c r="N4358" s="15"/>
      <c r="O4358" s="31"/>
      <c r="Q4358" s="15"/>
    </row>
    <row r="4359" spans="2:17" x14ac:dyDescent="0.2">
      <c r="B4359" s="3">
        <v>16</v>
      </c>
      <c r="E4359" s="3" t="s">
        <v>21</v>
      </c>
      <c r="F4359" s="15" t="s">
        <v>4291</v>
      </c>
      <c r="K4359" s="15"/>
      <c r="L4359" s="15"/>
      <c r="M4359" s="15"/>
      <c r="N4359" s="15"/>
      <c r="O4359" s="31"/>
      <c r="Q4359" s="15"/>
    </row>
    <row r="4360" spans="2:17" x14ac:dyDescent="0.2">
      <c r="B4360" s="3"/>
      <c r="E4360" s="3" t="s">
        <v>2</v>
      </c>
      <c r="F4360" s="15" t="s">
        <v>4292</v>
      </c>
      <c r="K4360" s="15"/>
      <c r="L4360" s="15"/>
      <c r="M4360" s="15"/>
      <c r="N4360" s="15"/>
      <c r="O4360" s="31"/>
      <c r="Q4360" s="15"/>
    </row>
    <row r="4361" spans="2:17" x14ac:dyDescent="0.2">
      <c r="B4361" s="3"/>
      <c r="E4361" s="3" t="s">
        <v>2</v>
      </c>
      <c r="F4361" s="15" t="s">
        <v>4293</v>
      </c>
      <c r="K4361" s="15"/>
      <c r="L4361" s="15"/>
      <c r="M4361" s="15"/>
      <c r="N4361" s="15"/>
      <c r="O4361" s="31"/>
      <c r="Q4361" s="15"/>
    </row>
    <row r="4362" spans="2:17" x14ac:dyDescent="0.2">
      <c r="B4362" s="3"/>
      <c r="E4362" s="3" t="s">
        <v>12</v>
      </c>
      <c r="F4362" s="15" t="s">
        <v>4294</v>
      </c>
      <c r="K4362" s="15"/>
      <c r="L4362" s="15"/>
      <c r="M4362" s="15"/>
      <c r="N4362" s="15"/>
      <c r="O4362" s="31"/>
      <c r="Q4362" s="15"/>
    </row>
    <row r="4363" spans="2:17" x14ac:dyDescent="0.2">
      <c r="B4363" s="3"/>
      <c r="E4363" s="3"/>
      <c r="F4363" s="15"/>
      <c r="K4363" s="15"/>
      <c r="L4363" s="15"/>
      <c r="M4363" s="15"/>
      <c r="N4363" s="15"/>
      <c r="O4363" s="31"/>
      <c r="Q4363" s="15"/>
    </row>
    <row r="4364" spans="2:17" x14ac:dyDescent="0.2">
      <c r="B4364" s="3" t="s">
        <v>4310</v>
      </c>
      <c r="E4364" s="3" t="s">
        <v>21</v>
      </c>
      <c r="F4364" s="15" t="s">
        <v>4295</v>
      </c>
      <c r="K4364" s="15"/>
      <c r="L4364" s="15"/>
      <c r="M4364" s="15"/>
      <c r="N4364" s="15"/>
      <c r="O4364" s="31"/>
      <c r="Q4364" s="15"/>
    </row>
    <row r="4365" spans="2:17" x14ac:dyDescent="0.2">
      <c r="B4365" s="3">
        <v>17</v>
      </c>
      <c r="E4365" s="3" t="s">
        <v>21</v>
      </c>
      <c r="F4365" s="15" t="s">
        <v>4296</v>
      </c>
      <c r="K4365" s="15"/>
      <c r="L4365" s="15"/>
      <c r="M4365" s="15"/>
      <c r="N4365" s="15"/>
      <c r="O4365" s="31"/>
      <c r="Q4365" s="15"/>
    </row>
    <row r="4366" spans="2:17" x14ac:dyDescent="0.2">
      <c r="B4366" s="3"/>
      <c r="E4366" s="3" t="s">
        <v>2</v>
      </c>
      <c r="F4366" s="15" t="s">
        <v>4297</v>
      </c>
      <c r="K4366" s="15"/>
      <c r="L4366" s="15"/>
      <c r="M4366" s="15"/>
      <c r="N4366" s="15"/>
      <c r="O4366" s="31"/>
      <c r="Q4366" s="15"/>
    </row>
    <row r="4367" spans="2:17" x14ac:dyDescent="0.2">
      <c r="B4367" s="3"/>
      <c r="E4367" s="3" t="s">
        <v>2</v>
      </c>
      <c r="F4367" s="15" t="s">
        <v>4298</v>
      </c>
      <c r="K4367" s="15"/>
      <c r="L4367" s="15"/>
      <c r="M4367" s="15"/>
      <c r="N4367" s="15"/>
      <c r="O4367" s="31"/>
      <c r="Q4367" s="15"/>
    </row>
    <row r="4368" spans="2:17" x14ac:dyDescent="0.2">
      <c r="B4368" s="3"/>
      <c r="E4368" s="3" t="s">
        <v>12</v>
      </c>
      <c r="F4368" s="15" t="s">
        <v>4299</v>
      </c>
      <c r="K4368" s="15"/>
      <c r="L4368" s="15"/>
      <c r="M4368" s="15"/>
      <c r="N4368" s="15"/>
      <c r="O4368" s="31"/>
      <c r="Q4368" s="15"/>
    </row>
    <row r="4369" spans="2:17" x14ac:dyDescent="0.2">
      <c r="B4369" s="3"/>
      <c r="E4369" s="3"/>
      <c r="F4369" s="15"/>
      <c r="K4369" s="15"/>
      <c r="L4369" s="15"/>
      <c r="M4369" s="15"/>
      <c r="N4369" s="15"/>
      <c r="O4369" s="31"/>
      <c r="Q4369" s="15"/>
    </row>
    <row r="4370" spans="2:17" x14ac:dyDescent="0.2">
      <c r="B4370" s="3">
        <v>18</v>
      </c>
      <c r="E4370" s="3" t="s">
        <v>21</v>
      </c>
      <c r="F4370" s="15" t="s">
        <v>4301</v>
      </c>
      <c r="K4370" s="15"/>
      <c r="L4370" s="15"/>
      <c r="M4370" s="15"/>
      <c r="N4370" s="15"/>
      <c r="O4370" s="31"/>
      <c r="Q4370" s="15"/>
    </row>
    <row r="4371" spans="2:17" x14ac:dyDescent="0.2">
      <c r="B4371" s="3"/>
      <c r="E4371" s="3" t="s">
        <v>2</v>
      </c>
      <c r="F4371" s="15" t="s">
        <v>4302</v>
      </c>
      <c r="K4371" s="15"/>
      <c r="L4371" s="15"/>
      <c r="M4371" s="15"/>
      <c r="N4371" s="15"/>
      <c r="O4371" s="31"/>
      <c r="Q4371" s="15"/>
    </row>
    <row r="4372" spans="2:17" x14ac:dyDescent="0.2">
      <c r="B4372" s="3"/>
      <c r="E4372" s="3" t="s">
        <v>2</v>
      </c>
      <c r="F4372" s="15" t="s">
        <v>4303</v>
      </c>
      <c r="K4372" s="15"/>
      <c r="L4372" s="15"/>
      <c r="M4372" s="15"/>
      <c r="N4372" s="15"/>
      <c r="O4372" s="31"/>
      <c r="Q4372" s="15"/>
    </row>
    <row r="4373" spans="2:17" x14ac:dyDescent="0.2">
      <c r="B4373" s="3"/>
      <c r="E4373" s="3" t="s">
        <v>12</v>
      </c>
      <c r="F4373" s="15" t="s">
        <v>4304</v>
      </c>
      <c r="K4373" s="15"/>
      <c r="L4373" s="15"/>
      <c r="M4373" s="15"/>
      <c r="N4373" s="15"/>
      <c r="O4373" s="31"/>
      <c r="Q4373" s="15"/>
    </row>
    <row r="4374" spans="2:17" x14ac:dyDescent="0.2">
      <c r="B4374" s="3"/>
      <c r="E4374" s="3"/>
      <c r="F4374" s="15"/>
      <c r="K4374" s="15"/>
      <c r="L4374" s="15"/>
      <c r="M4374" s="15"/>
      <c r="N4374" s="15"/>
      <c r="O4374" s="31"/>
      <c r="Q4374" s="15"/>
    </row>
    <row r="4375" spans="2:17" x14ac:dyDescent="0.2">
      <c r="B4375" s="3">
        <v>19</v>
      </c>
      <c r="C4375">
        <v>3</v>
      </c>
      <c r="D4375">
        <v>14</v>
      </c>
      <c r="E4375" s="3" t="s">
        <v>21</v>
      </c>
      <c r="F4375" s="15" t="s">
        <v>4305</v>
      </c>
      <c r="K4375" s="15"/>
      <c r="L4375" s="15"/>
      <c r="M4375" s="15"/>
      <c r="N4375" s="15"/>
      <c r="O4375" s="31"/>
      <c r="Q4375" s="15"/>
    </row>
    <row r="4376" spans="2:17" x14ac:dyDescent="0.2">
      <c r="B4376" s="3"/>
      <c r="E4376" s="3" t="s">
        <v>2</v>
      </c>
      <c r="F4376" s="15" t="s">
        <v>4306</v>
      </c>
      <c r="K4376" s="15"/>
      <c r="L4376" s="15"/>
      <c r="M4376" s="15"/>
      <c r="N4376" s="15"/>
      <c r="O4376" s="31"/>
      <c r="Q4376" s="15"/>
    </row>
    <row r="4377" spans="2:17" x14ac:dyDescent="0.2">
      <c r="B4377" s="3"/>
      <c r="E4377" s="3" t="s">
        <v>2</v>
      </c>
      <c r="F4377" s="15" t="s">
        <v>4308</v>
      </c>
      <c r="K4377" s="15"/>
      <c r="L4377" s="15"/>
      <c r="M4377" s="15"/>
      <c r="N4377" s="15"/>
      <c r="O4377" s="31"/>
      <c r="Q4377" s="15"/>
    </row>
    <row r="4378" spans="2:17" x14ac:dyDescent="0.2">
      <c r="B4378" s="3"/>
      <c r="E4378" s="3" t="s">
        <v>12</v>
      </c>
      <c r="F4378" s="15" t="s">
        <v>4309</v>
      </c>
      <c r="K4378" s="15"/>
      <c r="L4378" s="15"/>
      <c r="M4378" s="15"/>
      <c r="N4378" s="15"/>
      <c r="O4378" s="31"/>
      <c r="Q4378" s="15"/>
    </row>
    <row r="4379" spans="2:17" x14ac:dyDescent="0.2">
      <c r="B4379" s="3"/>
      <c r="E4379" s="3"/>
      <c r="F4379" s="15"/>
      <c r="K4379" s="15"/>
      <c r="L4379" s="15"/>
      <c r="M4379" s="15"/>
      <c r="N4379" s="15"/>
      <c r="O4379" s="31"/>
      <c r="Q4379" s="15"/>
    </row>
    <row r="4380" spans="2:17" x14ac:dyDescent="0.2">
      <c r="B4380" s="3">
        <v>20</v>
      </c>
      <c r="E4380" s="3" t="s">
        <v>21</v>
      </c>
      <c r="F4380" s="15" t="s">
        <v>4311</v>
      </c>
      <c r="K4380" s="15"/>
      <c r="L4380" s="15"/>
      <c r="M4380" s="15"/>
      <c r="N4380" s="15"/>
      <c r="O4380" s="31"/>
      <c r="Q4380" s="15"/>
    </row>
    <row r="4381" spans="2:17" x14ac:dyDescent="0.2">
      <c r="B4381" s="3"/>
      <c r="E4381" s="3" t="s">
        <v>2</v>
      </c>
      <c r="F4381" s="15" t="s">
        <v>4316</v>
      </c>
      <c r="K4381" s="15"/>
      <c r="L4381" s="15"/>
      <c r="M4381" s="15"/>
      <c r="N4381" s="15"/>
      <c r="O4381" s="31"/>
      <c r="Q4381" s="15"/>
    </row>
    <row r="4382" spans="2:17" x14ac:dyDescent="0.2">
      <c r="B4382" s="3"/>
      <c r="E4382" s="3" t="s">
        <v>2</v>
      </c>
      <c r="F4382" s="15" t="s">
        <v>4312</v>
      </c>
      <c r="K4382" s="15"/>
      <c r="L4382" s="15"/>
      <c r="M4382" s="15"/>
      <c r="N4382" s="15"/>
      <c r="O4382" s="31"/>
      <c r="Q4382" s="15"/>
    </row>
    <row r="4383" spans="2:17" x14ac:dyDescent="0.2">
      <c r="B4383" s="3"/>
      <c r="E4383" s="3" t="s">
        <v>12</v>
      </c>
      <c r="F4383" s="15" t="s">
        <v>4314</v>
      </c>
      <c r="K4383" s="15"/>
      <c r="L4383" s="15"/>
      <c r="M4383" s="15"/>
      <c r="N4383" s="15"/>
      <c r="O4383" s="31"/>
      <c r="Q4383" s="15"/>
    </row>
    <row r="4384" spans="2:17" x14ac:dyDescent="0.2">
      <c r="B4384" s="3"/>
      <c r="E4384" s="3"/>
      <c r="F4384" s="15"/>
      <c r="K4384" s="15"/>
      <c r="L4384" s="15"/>
      <c r="M4384" s="15"/>
      <c r="N4384" s="15"/>
      <c r="O4384" s="31"/>
      <c r="Q4384" s="15"/>
    </row>
    <row r="4385" spans="2:17" x14ac:dyDescent="0.2">
      <c r="B4385" s="3">
        <v>21</v>
      </c>
      <c r="E4385" s="3" t="s">
        <v>21</v>
      </c>
      <c r="F4385" s="15" t="s">
        <v>4315</v>
      </c>
      <c r="K4385" s="15"/>
      <c r="L4385" s="15"/>
      <c r="M4385" s="15"/>
      <c r="N4385" s="15"/>
      <c r="O4385" s="31"/>
      <c r="Q4385" s="15"/>
    </row>
    <row r="4386" spans="2:17" x14ac:dyDescent="0.2">
      <c r="B4386" s="3"/>
      <c r="E4386" s="3" t="s">
        <v>2</v>
      </c>
      <c r="F4386" s="15" t="s">
        <v>4317</v>
      </c>
      <c r="K4386" s="15"/>
      <c r="L4386" s="15"/>
      <c r="M4386" s="15"/>
      <c r="N4386" s="15"/>
      <c r="O4386" s="31"/>
      <c r="Q4386" s="15"/>
    </row>
    <row r="4387" spans="2:17" x14ac:dyDescent="0.2">
      <c r="B4387" s="3"/>
      <c r="E4387" s="3" t="s">
        <v>2</v>
      </c>
      <c r="F4387" s="15" t="s">
        <v>4318</v>
      </c>
      <c r="K4387" s="15"/>
      <c r="L4387" s="15"/>
      <c r="M4387" s="15"/>
      <c r="N4387" s="15"/>
      <c r="O4387" s="31"/>
      <c r="Q4387" s="15"/>
    </row>
    <row r="4388" spans="2:17" x14ac:dyDescent="0.2">
      <c r="B4388" s="3"/>
      <c r="E4388" s="3" t="s">
        <v>12</v>
      </c>
      <c r="F4388" s="15" t="s">
        <v>4325</v>
      </c>
      <c r="K4388" s="15"/>
      <c r="L4388" s="15"/>
      <c r="M4388" s="15"/>
      <c r="N4388" s="15"/>
      <c r="O4388" s="31"/>
      <c r="Q4388" s="15"/>
    </row>
    <row r="4389" spans="2:17" x14ac:dyDescent="0.2">
      <c r="B4389" s="3"/>
      <c r="E4389" s="3"/>
      <c r="F4389" s="15"/>
      <c r="K4389" s="15"/>
      <c r="L4389" s="15"/>
      <c r="M4389" s="15"/>
      <c r="N4389" s="15"/>
      <c r="O4389" s="31"/>
      <c r="Q4389" s="15"/>
    </row>
    <row r="4390" spans="2:17" x14ac:dyDescent="0.2">
      <c r="B4390" s="3">
        <v>22</v>
      </c>
      <c r="E4390" s="3" t="s">
        <v>21</v>
      </c>
      <c r="F4390" s="15" t="s">
        <v>4324</v>
      </c>
      <c r="K4390" s="15"/>
      <c r="L4390" s="15"/>
      <c r="M4390" s="15"/>
      <c r="N4390" s="15"/>
      <c r="O4390" s="31"/>
      <c r="Q4390" s="15"/>
    </row>
    <row r="4391" spans="2:17" x14ac:dyDescent="0.2">
      <c r="B4391" s="3"/>
      <c r="E4391" s="3" t="s">
        <v>2</v>
      </c>
      <c r="F4391" s="15" t="s">
        <v>4326</v>
      </c>
      <c r="K4391" s="15"/>
      <c r="L4391" s="15"/>
      <c r="M4391" s="15"/>
      <c r="N4391" s="15"/>
      <c r="O4391" s="31"/>
      <c r="Q4391" s="15"/>
    </row>
    <row r="4392" spans="2:17" x14ac:dyDescent="0.2">
      <c r="B4392" s="3"/>
      <c r="E4392" s="3" t="s">
        <v>2</v>
      </c>
      <c r="F4392" s="15" t="s">
        <v>4327</v>
      </c>
      <c r="K4392" s="15"/>
      <c r="L4392" s="15"/>
      <c r="M4392" s="15"/>
      <c r="N4392" s="15"/>
      <c r="O4392" s="31"/>
      <c r="Q4392" s="15"/>
    </row>
    <row r="4393" spans="2:17" x14ac:dyDescent="0.2">
      <c r="B4393" s="3"/>
      <c r="E4393" s="3" t="s">
        <v>12</v>
      </c>
      <c r="F4393" s="15" t="s">
        <v>4328</v>
      </c>
      <c r="K4393" s="15"/>
      <c r="L4393" s="15"/>
      <c r="M4393" s="15"/>
      <c r="N4393" s="15"/>
      <c r="O4393" s="31"/>
      <c r="Q4393" s="15"/>
    </row>
    <row r="4394" spans="2:17" x14ac:dyDescent="0.2">
      <c r="B4394" s="3"/>
      <c r="E4394" s="3"/>
      <c r="F4394" s="15"/>
      <c r="K4394" s="15"/>
      <c r="L4394" s="15"/>
      <c r="M4394" s="15"/>
      <c r="N4394" s="15"/>
      <c r="O4394" s="31"/>
      <c r="Q4394" s="15"/>
    </row>
    <row r="4395" spans="2:17" x14ac:dyDescent="0.2">
      <c r="B4395" s="3"/>
      <c r="E4395" s="3" t="s">
        <v>21</v>
      </c>
      <c r="F4395" s="15" t="s">
        <v>373</v>
      </c>
      <c r="K4395" s="15"/>
      <c r="L4395" s="15"/>
      <c r="M4395" s="15"/>
      <c r="N4395" s="15"/>
      <c r="O4395" s="31"/>
      <c r="Q4395" s="15"/>
    </row>
    <row r="4396" spans="2:17" x14ac:dyDescent="0.2">
      <c r="B4396" s="3">
        <v>23</v>
      </c>
      <c r="E4396" s="3" t="s">
        <v>21</v>
      </c>
      <c r="F4396" s="15" t="s">
        <v>4319</v>
      </c>
      <c r="K4396" s="15"/>
      <c r="L4396" s="15"/>
      <c r="M4396" s="15"/>
      <c r="N4396" s="15"/>
      <c r="O4396" s="31"/>
      <c r="Q4396" s="15"/>
    </row>
    <row r="4397" spans="2:17" x14ac:dyDescent="0.2">
      <c r="B4397" s="3"/>
      <c r="E4397" s="3" t="s">
        <v>2</v>
      </c>
      <c r="F4397" s="15" t="s">
        <v>4321</v>
      </c>
      <c r="K4397" s="15"/>
      <c r="L4397" s="15"/>
      <c r="M4397" s="15"/>
      <c r="N4397" s="15"/>
      <c r="O4397" s="31"/>
      <c r="Q4397" s="15"/>
    </row>
    <row r="4398" spans="2:17" x14ac:dyDescent="0.2">
      <c r="B4398" s="3"/>
      <c r="E4398" s="3" t="s">
        <v>2</v>
      </c>
      <c r="F4398" s="15" t="s">
        <v>4322</v>
      </c>
      <c r="K4398" s="15"/>
      <c r="L4398" s="15"/>
      <c r="M4398" s="15"/>
      <c r="N4398" s="15" t="s">
        <v>3588</v>
      </c>
      <c r="O4398" s="31"/>
      <c r="Q4398" s="15"/>
    </row>
    <row r="4399" spans="2:17" x14ac:dyDescent="0.2">
      <c r="B4399" s="3"/>
      <c r="E4399" s="3" t="s">
        <v>12</v>
      </c>
      <c r="F4399" s="15" t="s">
        <v>4323</v>
      </c>
      <c r="K4399" s="15"/>
      <c r="L4399" s="15"/>
      <c r="M4399" s="15"/>
      <c r="N4399" s="15" t="s">
        <v>4320</v>
      </c>
      <c r="O4399" s="31"/>
      <c r="Q4399" s="15"/>
    </row>
    <row r="4400" spans="2:17" x14ac:dyDescent="0.2">
      <c r="B4400" s="3"/>
      <c r="E4400" s="3"/>
      <c r="F4400" s="15"/>
      <c r="K4400" s="15"/>
      <c r="L4400" s="15"/>
      <c r="M4400" s="15"/>
      <c r="N4400" s="15"/>
      <c r="O4400" s="31"/>
      <c r="Q4400" s="15"/>
    </row>
    <row r="4401" spans="2:17" x14ac:dyDescent="0.2">
      <c r="B4401" s="3">
        <v>24</v>
      </c>
      <c r="C4401">
        <v>3</v>
      </c>
      <c r="D4401">
        <v>14</v>
      </c>
      <c r="E4401" s="3" t="s">
        <v>21</v>
      </c>
      <c r="F4401" s="15" t="s">
        <v>4331</v>
      </c>
      <c r="K4401" s="15"/>
      <c r="L4401" s="15"/>
      <c r="M4401" s="15"/>
      <c r="N4401" s="15" t="s">
        <v>4329</v>
      </c>
      <c r="O4401" s="31"/>
      <c r="Q4401" s="15"/>
    </row>
    <row r="4402" spans="2:17" x14ac:dyDescent="0.2">
      <c r="B4402" s="3"/>
      <c r="E4402" s="3" t="s">
        <v>2</v>
      </c>
      <c r="F4402" s="15" t="s">
        <v>4470</v>
      </c>
      <c r="K4402" s="15"/>
      <c r="L4402" s="15"/>
      <c r="M4402" s="15"/>
      <c r="N4402" s="15" t="s">
        <v>4330</v>
      </c>
      <c r="O4402" s="31"/>
      <c r="Q4402" s="15"/>
    </row>
    <row r="4403" spans="2:17" x14ac:dyDescent="0.2">
      <c r="B4403" s="3"/>
      <c r="E4403" s="3" t="s">
        <v>2</v>
      </c>
      <c r="F4403" s="15" t="s">
        <v>4332</v>
      </c>
      <c r="K4403" s="15"/>
      <c r="L4403" s="15"/>
      <c r="M4403" s="15"/>
      <c r="N4403" s="15"/>
      <c r="O4403" s="31"/>
      <c r="Q4403" s="15"/>
    </row>
    <row r="4404" spans="2:17" x14ac:dyDescent="0.2">
      <c r="B4404" s="3"/>
      <c r="E4404" s="3" t="s">
        <v>12</v>
      </c>
      <c r="F4404" s="15" t="s">
        <v>4334</v>
      </c>
      <c r="K4404" s="15"/>
      <c r="L4404" s="15"/>
      <c r="M4404" s="15"/>
      <c r="N4404" s="15" t="s">
        <v>4333</v>
      </c>
      <c r="O4404" s="31"/>
      <c r="Q4404" s="15"/>
    </row>
    <row r="4405" spans="2:17" x14ac:dyDescent="0.2">
      <c r="B4405" s="3"/>
      <c r="E4405" s="3"/>
      <c r="F4405" s="15"/>
      <c r="K4405" s="15"/>
      <c r="L4405" s="15"/>
      <c r="M4405" s="15"/>
      <c r="N4405" s="15"/>
      <c r="O4405" s="31"/>
      <c r="Q4405" s="15"/>
    </row>
    <row r="4406" spans="2:17" x14ac:dyDescent="0.2">
      <c r="B4406" s="3">
        <v>25</v>
      </c>
      <c r="E4406" s="3" t="s">
        <v>21</v>
      </c>
      <c r="F4406" s="15" t="s">
        <v>4471</v>
      </c>
      <c r="K4406" s="15"/>
      <c r="L4406" s="15"/>
      <c r="M4406" s="15"/>
      <c r="N4406" s="15" t="s">
        <v>3859</v>
      </c>
      <c r="O4406" s="31"/>
      <c r="Q4406" s="15"/>
    </row>
    <row r="4407" spans="2:17" x14ac:dyDescent="0.2">
      <c r="B4407" s="3"/>
      <c r="E4407" s="3" t="s">
        <v>2</v>
      </c>
      <c r="F4407" s="15" t="s">
        <v>4336</v>
      </c>
      <c r="K4407" s="15"/>
      <c r="L4407" s="15"/>
      <c r="M4407" s="15"/>
      <c r="N4407" s="15" t="s">
        <v>4335</v>
      </c>
      <c r="O4407" s="31"/>
      <c r="Q4407" s="15"/>
    </row>
    <row r="4408" spans="2:17" x14ac:dyDescent="0.2">
      <c r="B4408" s="3"/>
      <c r="E4408" s="3" t="s">
        <v>2</v>
      </c>
      <c r="F4408" s="15" t="s">
        <v>4341</v>
      </c>
      <c r="K4408" s="15"/>
      <c r="L4408" s="15"/>
      <c r="M4408" s="15"/>
      <c r="N4408" s="15"/>
      <c r="O4408" s="31"/>
      <c r="Q4408" s="15"/>
    </row>
    <row r="4409" spans="2:17" x14ac:dyDescent="0.2">
      <c r="B4409" s="3"/>
      <c r="E4409" s="3" t="s">
        <v>12</v>
      </c>
      <c r="F4409" s="15" t="s">
        <v>4342</v>
      </c>
      <c r="K4409" s="15"/>
      <c r="L4409" s="15"/>
      <c r="M4409" s="15"/>
      <c r="N4409" s="15"/>
      <c r="O4409" s="31"/>
      <c r="Q4409" s="15"/>
    </row>
    <row r="4410" spans="2:17" x14ac:dyDescent="0.2">
      <c r="B4410" s="3"/>
      <c r="E4410" s="3"/>
      <c r="F4410" s="15"/>
      <c r="K4410" s="15"/>
      <c r="L4410" s="15"/>
      <c r="M4410" s="15"/>
      <c r="N4410" s="15"/>
      <c r="O4410" s="31"/>
      <c r="Q4410" s="15"/>
    </row>
    <row r="4411" spans="2:17" x14ac:dyDescent="0.2">
      <c r="B4411" s="3">
        <v>26</v>
      </c>
      <c r="E4411" s="3" t="s">
        <v>21</v>
      </c>
      <c r="F4411" s="15" t="s">
        <v>4337</v>
      </c>
      <c r="K4411" s="15"/>
      <c r="L4411" s="15"/>
      <c r="M4411" s="15"/>
      <c r="N4411" s="15" t="s">
        <v>3799</v>
      </c>
      <c r="O4411" s="31"/>
      <c r="Q4411" s="15"/>
    </row>
    <row r="4412" spans="2:17" x14ac:dyDescent="0.2">
      <c r="B4412" s="3"/>
      <c r="E4412" s="3" t="s">
        <v>2</v>
      </c>
      <c r="F4412" s="15" t="s">
        <v>4338</v>
      </c>
      <c r="K4412" s="15"/>
      <c r="L4412" s="15"/>
      <c r="M4412" s="15"/>
      <c r="N4412" s="15"/>
      <c r="O4412" s="31"/>
      <c r="Q4412" s="15"/>
    </row>
    <row r="4413" spans="2:17" x14ac:dyDescent="0.2">
      <c r="B4413" s="3"/>
      <c r="E4413" s="3" t="s">
        <v>2</v>
      </c>
      <c r="F4413" s="15" t="s">
        <v>4339</v>
      </c>
      <c r="K4413" s="15"/>
      <c r="L4413" s="15"/>
      <c r="M4413" s="15"/>
      <c r="N4413" s="15" t="s">
        <v>4340</v>
      </c>
      <c r="O4413" s="31"/>
      <c r="Q4413" s="15"/>
    </row>
    <row r="4414" spans="2:17" x14ac:dyDescent="0.2">
      <c r="B4414" s="3"/>
      <c r="E4414" s="3" t="s">
        <v>12</v>
      </c>
      <c r="F4414" s="15" t="s">
        <v>4347</v>
      </c>
      <c r="K4414" s="15"/>
      <c r="L4414" s="15"/>
      <c r="M4414" s="15"/>
      <c r="N4414" s="15"/>
      <c r="O4414" s="31"/>
      <c r="Q4414" s="15"/>
    </row>
    <row r="4415" spans="2:17" x14ac:dyDescent="0.2">
      <c r="B4415" s="3"/>
      <c r="E4415" s="3"/>
      <c r="F4415" s="15"/>
      <c r="K4415" s="15"/>
      <c r="L4415" s="15"/>
      <c r="M4415" s="15"/>
      <c r="N4415" s="15"/>
      <c r="O4415" s="31"/>
      <c r="Q4415" s="15"/>
    </row>
    <row r="4416" spans="2:17" x14ac:dyDescent="0.2">
      <c r="B4416" s="3">
        <v>27</v>
      </c>
      <c r="E4416" s="3" t="s">
        <v>21</v>
      </c>
      <c r="F4416" s="15" t="s">
        <v>4346</v>
      </c>
      <c r="K4416" s="15"/>
      <c r="L4416" s="15"/>
      <c r="M4416" s="15"/>
      <c r="N4416" s="15"/>
      <c r="O4416" s="31"/>
      <c r="Q4416" s="15"/>
    </row>
    <row r="4417" spans="2:17" x14ac:dyDescent="0.2">
      <c r="B4417" s="3"/>
      <c r="E4417" s="3" t="s">
        <v>2</v>
      </c>
      <c r="F4417" s="15" t="s">
        <v>4345</v>
      </c>
      <c r="K4417" s="15"/>
      <c r="L4417" s="15"/>
      <c r="M4417" s="15"/>
      <c r="N4417" s="15"/>
      <c r="O4417" s="31"/>
      <c r="Q4417" s="15"/>
    </row>
    <row r="4418" spans="2:17" x14ac:dyDescent="0.2">
      <c r="B4418" s="3"/>
      <c r="E4418" s="3" t="s">
        <v>2</v>
      </c>
      <c r="F4418" s="15" t="s">
        <v>4344</v>
      </c>
      <c r="K4418" s="15"/>
      <c r="L4418" s="15"/>
      <c r="M4418" s="15"/>
      <c r="N4418" s="15"/>
      <c r="O4418" s="31"/>
      <c r="Q4418" s="15"/>
    </row>
    <row r="4419" spans="2:17" x14ac:dyDescent="0.2">
      <c r="B4419" s="3"/>
      <c r="E4419" s="3" t="s">
        <v>12</v>
      </c>
      <c r="F4419" s="15" t="s">
        <v>4343</v>
      </c>
      <c r="K4419" s="15"/>
      <c r="L4419" s="15"/>
      <c r="M4419" s="15"/>
      <c r="N4419" s="15"/>
      <c r="O4419" s="31"/>
      <c r="Q4419" s="15"/>
    </row>
    <row r="4420" spans="2:17" x14ac:dyDescent="0.2">
      <c r="B4420" s="3"/>
      <c r="E4420" s="3"/>
      <c r="F4420" s="15"/>
      <c r="K4420" s="15"/>
      <c r="L4420" s="15"/>
      <c r="M4420" s="15"/>
      <c r="N4420" s="15"/>
      <c r="O4420" s="31"/>
      <c r="Q4420" s="15"/>
    </row>
    <row r="4421" spans="2:17" x14ac:dyDescent="0.2">
      <c r="B4421" s="3">
        <v>28</v>
      </c>
      <c r="E4421" s="3" t="s">
        <v>21</v>
      </c>
      <c r="F4421" s="15" t="s">
        <v>4349</v>
      </c>
      <c r="K4421" s="15"/>
      <c r="L4421" s="15"/>
      <c r="M4421" s="15"/>
      <c r="N4421" s="15"/>
      <c r="O4421" s="31"/>
      <c r="Q4421" s="15"/>
    </row>
    <row r="4422" spans="2:17" x14ac:dyDescent="0.2">
      <c r="B4422" s="3"/>
      <c r="E4422" s="3" t="s">
        <v>2</v>
      </c>
      <c r="F4422" s="15" t="s">
        <v>4348</v>
      </c>
      <c r="K4422" s="15"/>
      <c r="L4422" s="15"/>
      <c r="M4422" s="15"/>
      <c r="N4422" s="15"/>
      <c r="O4422" s="31"/>
      <c r="Q4422" s="15"/>
    </row>
    <row r="4423" spans="2:17" x14ac:dyDescent="0.2">
      <c r="B4423" s="3"/>
      <c r="E4423" s="3" t="s">
        <v>2</v>
      </c>
      <c r="F4423" s="15" t="s">
        <v>4351</v>
      </c>
      <c r="K4423" s="15"/>
      <c r="L4423" s="15"/>
      <c r="M4423" s="15"/>
      <c r="N4423" s="15"/>
      <c r="O4423" s="31"/>
      <c r="Q4423" s="15"/>
    </row>
    <row r="4424" spans="2:17" x14ac:dyDescent="0.2">
      <c r="B4424" s="3"/>
      <c r="E4424" s="3" t="s">
        <v>12</v>
      </c>
      <c r="F4424" s="15" t="s">
        <v>4352</v>
      </c>
      <c r="K4424" s="15"/>
      <c r="L4424" s="15"/>
      <c r="M4424" s="15"/>
      <c r="N4424" s="15"/>
      <c r="O4424" s="31"/>
      <c r="Q4424" s="15"/>
    </row>
    <row r="4425" spans="2:17" x14ac:dyDescent="0.2">
      <c r="B4425" s="3"/>
      <c r="E4425" s="3"/>
      <c r="F4425" s="15"/>
      <c r="K4425" s="15"/>
      <c r="L4425" s="15"/>
      <c r="M4425" s="15"/>
      <c r="N4425" s="15"/>
      <c r="O4425" s="31"/>
      <c r="Q4425" s="15"/>
    </row>
    <row r="4426" spans="2:17" x14ac:dyDescent="0.2">
      <c r="B4426" s="3">
        <v>29</v>
      </c>
      <c r="E4426" s="3" t="s">
        <v>21</v>
      </c>
      <c r="F4426" s="15" t="s">
        <v>4350</v>
      </c>
      <c r="K4426" s="15"/>
      <c r="L4426" s="15"/>
      <c r="M4426" s="15"/>
      <c r="N4426" s="15"/>
      <c r="O4426" s="31"/>
      <c r="Q4426" s="15"/>
    </row>
    <row r="4427" spans="2:17" x14ac:dyDescent="0.2">
      <c r="B4427" s="3"/>
      <c r="E4427" s="3" t="s">
        <v>2</v>
      </c>
      <c r="F4427" s="15" t="s">
        <v>4359</v>
      </c>
      <c r="K4427" s="15"/>
      <c r="L4427" s="15"/>
      <c r="M4427" s="15"/>
      <c r="N4427" s="15"/>
      <c r="O4427" s="31"/>
      <c r="Q4427" s="15"/>
    </row>
    <row r="4428" spans="2:17" x14ac:dyDescent="0.2">
      <c r="B4428" s="3"/>
      <c r="E4428" s="3" t="s">
        <v>2</v>
      </c>
      <c r="F4428" s="15" t="s">
        <v>4353</v>
      </c>
      <c r="K4428" s="15"/>
      <c r="L4428" s="15"/>
      <c r="M4428" s="15"/>
      <c r="N4428" s="15"/>
      <c r="O4428" s="31"/>
      <c r="Q4428" s="15"/>
    </row>
    <row r="4429" spans="2:17" x14ac:dyDescent="0.2">
      <c r="B4429" s="3"/>
      <c r="E4429" s="3" t="s">
        <v>12</v>
      </c>
      <c r="F4429" s="15" t="s">
        <v>4356</v>
      </c>
      <c r="K4429" s="15"/>
      <c r="L4429" s="15"/>
      <c r="M4429" s="15"/>
      <c r="N4429" s="15"/>
      <c r="O4429" s="31"/>
      <c r="Q4429" s="15"/>
    </row>
    <row r="4430" spans="2:17" x14ac:dyDescent="0.2">
      <c r="B4430" s="3"/>
      <c r="E4430" s="3"/>
      <c r="F4430" s="15"/>
      <c r="K4430" s="15"/>
      <c r="L4430" s="15"/>
      <c r="M4430" s="15"/>
      <c r="N4430" s="15"/>
      <c r="O4430" s="31"/>
      <c r="Q4430" s="15"/>
    </row>
    <row r="4431" spans="2:17" x14ac:dyDescent="0.2">
      <c r="B4431" s="3">
        <v>30</v>
      </c>
      <c r="E4431" s="3" t="s">
        <v>21</v>
      </c>
      <c r="F4431" s="15" t="s">
        <v>4355</v>
      </c>
      <c r="K4431" s="15"/>
      <c r="L4431" s="15"/>
      <c r="M4431" s="15"/>
      <c r="N4431" s="15"/>
      <c r="O4431" s="31"/>
      <c r="Q4431" s="15"/>
    </row>
    <row r="4432" spans="2:17" x14ac:dyDescent="0.2">
      <c r="B4432" s="3"/>
      <c r="E4432" s="3" t="s">
        <v>2</v>
      </c>
      <c r="F4432" s="15" t="s">
        <v>4357</v>
      </c>
      <c r="K4432" s="15"/>
      <c r="L4432" s="15"/>
      <c r="M4432" s="15"/>
      <c r="N4432" s="15"/>
      <c r="O4432" s="31"/>
      <c r="Q4432" s="15"/>
    </row>
    <row r="4433" spans="2:17" x14ac:dyDescent="0.2">
      <c r="B4433" s="3"/>
      <c r="E4433" s="3" t="s">
        <v>2</v>
      </c>
      <c r="F4433" s="15" t="s">
        <v>4358</v>
      </c>
      <c r="K4433" s="15"/>
      <c r="L4433" s="15"/>
      <c r="M4433" s="15"/>
      <c r="N4433" s="15"/>
      <c r="O4433" s="31"/>
      <c r="Q4433" s="15"/>
    </row>
    <row r="4434" spans="2:17" x14ac:dyDescent="0.2">
      <c r="B4434" s="3"/>
      <c r="E4434" s="3" t="s">
        <v>12</v>
      </c>
      <c r="F4434" s="15" t="s">
        <v>4360</v>
      </c>
      <c r="K4434" s="15"/>
      <c r="L4434" s="15"/>
      <c r="M4434" s="15"/>
      <c r="N4434" s="15"/>
      <c r="O4434" s="31"/>
      <c r="Q4434" s="15"/>
    </row>
    <row r="4435" spans="2:17" x14ac:dyDescent="0.2">
      <c r="B4435" s="3"/>
      <c r="E4435" s="3"/>
      <c r="F4435" s="15"/>
      <c r="K4435" s="15"/>
      <c r="L4435" s="15"/>
      <c r="M4435" s="15"/>
      <c r="N4435" s="15"/>
      <c r="O4435" s="31"/>
      <c r="Q4435" s="15"/>
    </row>
    <row r="4436" spans="2:17" x14ac:dyDescent="0.2">
      <c r="B4436" s="3">
        <v>31</v>
      </c>
      <c r="E4436" s="3" t="s">
        <v>21</v>
      </c>
      <c r="F4436" s="15" t="s">
        <v>4370</v>
      </c>
      <c r="K4436" s="15"/>
      <c r="L4436" s="15"/>
      <c r="M4436" s="15"/>
      <c r="N4436" s="15"/>
      <c r="O4436" s="31"/>
      <c r="Q4436" s="15"/>
    </row>
    <row r="4437" spans="2:17" x14ac:dyDescent="0.2">
      <c r="B4437" s="3"/>
      <c r="E4437" s="3" t="s">
        <v>2</v>
      </c>
      <c r="F4437" s="15" t="s">
        <v>4371</v>
      </c>
      <c r="K4437" s="15"/>
      <c r="L4437" s="15"/>
      <c r="M4437" s="15"/>
      <c r="N4437" s="15"/>
      <c r="O4437" s="31"/>
      <c r="Q4437" s="15"/>
    </row>
    <row r="4438" spans="2:17" x14ac:dyDescent="0.2">
      <c r="B4438" s="3"/>
      <c r="E4438" s="3" t="s">
        <v>2</v>
      </c>
      <c r="F4438" s="15" t="s">
        <v>4369</v>
      </c>
      <c r="K4438" s="15"/>
      <c r="L4438" s="15"/>
      <c r="M4438" s="15"/>
      <c r="N4438" s="15"/>
      <c r="O4438" s="31"/>
      <c r="Q4438" s="15"/>
    </row>
    <row r="4439" spans="2:17" x14ac:dyDescent="0.2">
      <c r="B4439" s="3"/>
      <c r="E4439" s="3" t="s">
        <v>12</v>
      </c>
      <c r="F4439" s="15" t="s">
        <v>4372</v>
      </c>
      <c r="K4439" s="15"/>
      <c r="L4439" s="15"/>
      <c r="M4439" s="15"/>
      <c r="N4439" s="15"/>
      <c r="O4439" s="31"/>
      <c r="Q4439" s="15"/>
    </row>
    <row r="4440" spans="2:17" x14ac:dyDescent="0.2">
      <c r="B4440" s="3"/>
      <c r="E4440" s="3"/>
      <c r="F4440" s="15"/>
      <c r="K4440" s="15"/>
      <c r="L4440" s="15"/>
      <c r="M4440" s="15"/>
      <c r="N4440" s="15"/>
      <c r="O4440" s="31"/>
      <c r="Q4440" s="15"/>
    </row>
    <row r="4441" spans="2:17" x14ac:dyDescent="0.2">
      <c r="B4441" s="3">
        <v>1</v>
      </c>
      <c r="C4441">
        <v>4</v>
      </c>
      <c r="D4441">
        <v>14</v>
      </c>
      <c r="E4441" s="3" t="s">
        <v>21</v>
      </c>
      <c r="F4441" s="15" t="s">
        <v>4373</v>
      </c>
      <c r="K4441" s="15"/>
      <c r="L4441" s="15"/>
      <c r="M4441" s="15"/>
      <c r="N4441" s="15"/>
      <c r="O4441" s="31"/>
      <c r="Q4441" s="15"/>
    </row>
    <row r="4442" spans="2:17" x14ac:dyDescent="0.2">
      <c r="B4442" s="3"/>
      <c r="E4442" s="3" t="s">
        <v>2</v>
      </c>
      <c r="F4442" s="15" t="s">
        <v>4374</v>
      </c>
      <c r="K4442" s="15"/>
      <c r="L4442" s="15"/>
      <c r="M4442" s="15"/>
      <c r="N4442" s="15"/>
      <c r="O4442" s="31"/>
      <c r="Q4442" s="15"/>
    </row>
    <row r="4443" spans="2:17" x14ac:dyDescent="0.2">
      <c r="B4443" s="3"/>
      <c r="E4443" s="3" t="s">
        <v>2</v>
      </c>
      <c r="F4443" s="15" t="s">
        <v>4375</v>
      </c>
      <c r="K4443" s="15"/>
      <c r="L4443" s="15"/>
      <c r="M4443" s="15"/>
      <c r="N4443" s="15"/>
      <c r="O4443" s="31"/>
      <c r="Q4443" s="15"/>
    </row>
    <row r="4444" spans="2:17" x14ac:dyDescent="0.2">
      <c r="B4444" s="3"/>
      <c r="E4444" s="3" t="s">
        <v>12</v>
      </c>
      <c r="F4444" s="15" t="s">
        <v>4376</v>
      </c>
      <c r="K4444" s="15"/>
      <c r="L4444" s="15"/>
      <c r="M4444" s="15"/>
      <c r="N4444" s="15"/>
      <c r="O4444" s="31"/>
      <c r="Q4444" s="15"/>
    </row>
    <row r="4445" spans="2:17" x14ac:dyDescent="0.2">
      <c r="B4445" s="3"/>
      <c r="E4445" s="3"/>
      <c r="F4445" s="15"/>
      <c r="K4445" s="15"/>
      <c r="L4445" s="15"/>
      <c r="M4445" s="15"/>
      <c r="N4445" s="15"/>
      <c r="O4445" s="31"/>
      <c r="Q4445" s="15"/>
    </row>
    <row r="4446" spans="2:17" x14ac:dyDescent="0.2">
      <c r="B4446" s="3">
        <v>2</v>
      </c>
      <c r="E4446" s="3" t="s">
        <v>21</v>
      </c>
      <c r="F4446" s="15" t="s">
        <v>4377</v>
      </c>
      <c r="K4446" s="15"/>
      <c r="L4446" s="15"/>
      <c r="M4446" s="15"/>
      <c r="N4446" s="15"/>
      <c r="O4446" s="31"/>
      <c r="Q4446" s="15"/>
    </row>
    <row r="4447" spans="2:17" x14ac:dyDescent="0.2">
      <c r="B4447" s="3"/>
      <c r="E4447" s="3" t="s">
        <v>2</v>
      </c>
      <c r="F4447" s="15" t="s">
        <v>4378</v>
      </c>
      <c r="K4447" s="15"/>
      <c r="L4447" s="15"/>
      <c r="M4447" s="15"/>
      <c r="N4447" s="15"/>
      <c r="O4447" s="31"/>
      <c r="Q4447" s="15"/>
    </row>
    <row r="4448" spans="2:17" x14ac:dyDescent="0.2">
      <c r="B4448" s="3"/>
      <c r="E4448" s="3" t="s">
        <v>2</v>
      </c>
      <c r="F4448" s="15" t="s">
        <v>4379</v>
      </c>
      <c r="K4448" s="15"/>
      <c r="L4448" s="15"/>
      <c r="M4448" s="15"/>
      <c r="N4448" s="15"/>
      <c r="O4448" s="31"/>
      <c r="Q4448" s="15"/>
    </row>
    <row r="4449" spans="2:17" x14ac:dyDescent="0.2">
      <c r="B4449" s="3"/>
      <c r="E4449" s="3" t="s">
        <v>12</v>
      </c>
      <c r="F4449" s="15" t="s">
        <v>4380</v>
      </c>
      <c r="K4449" s="15"/>
      <c r="L4449" s="15"/>
      <c r="M4449" s="15"/>
      <c r="N4449" s="15"/>
      <c r="O4449" s="31"/>
      <c r="Q4449" s="15"/>
    </row>
    <row r="4450" spans="2:17" x14ac:dyDescent="0.2">
      <c r="B4450" s="3"/>
      <c r="E4450" s="3"/>
      <c r="F4450" s="15"/>
      <c r="K4450" s="15"/>
      <c r="L4450" s="15"/>
      <c r="M4450" s="15"/>
      <c r="N4450" s="15"/>
      <c r="O4450" s="31"/>
      <c r="Q4450" s="15"/>
    </row>
    <row r="4451" spans="2:17" x14ac:dyDescent="0.2">
      <c r="B4451" s="3">
        <v>3</v>
      </c>
      <c r="E4451" s="3" t="s">
        <v>21</v>
      </c>
      <c r="F4451" s="15" t="s">
        <v>4381</v>
      </c>
      <c r="K4451" s="15"/>
      <c r="L4451" s="15"/>
      <c r="M4451" s="15"/>
      <c r="N4451" s="15"/>
      <c r="O4451" s="31"/>
      <c r="Q4451" s="15"/>
    </row>
    <row r="4452" spans="2:17" x14ac:dyDescent="0.2">
      <c r="B4452" s="3"/>
      <c r="E4452" s="3" t="s">
        <v>2</v>
      </c>
      <c r="F4452" s="15" t="s">
        <v>4382</v>
      </c>
      <c r="K4452" s="15"/>
      <c r="L4452" s="15"/>
      <c r="M4452" s="15"/>
      <c r="N4452" s="15"/>
      <c r="O4452" s="31"/>
      <c r="Q4452" s="15"/>
    </row>
    <row r="4453" spans="2:17" x14ac:dyDescent="0.2">
      <c r="B4453" s="3"/>
      <c r="E4453" s="3" t="s">
        <v>2</v>
      </c>
      <c r="F4453" s="15" t="s">
        <v>611</v>
      </c>
      <c r="K4453" s="15"/>
      <c r="L4453" s="15"/>
      <c r="M4453" s="15"/>
      <c r="N4453" s="15"/>
      <c r="O4453" s="31"/>
      <c r="Q4453" s="15"/>
    </row>
    <row r="4454" spans="2:17" x14ac:dyDescent="0.2">
      <c r="B4454" s="3"/>
      <c r="E4454" s="3" t="s">
        <v>12</v>
      </c>
      <c r="F4454" s="15" t="s">
        <v>4384</v>
      </c>
      <c r="K4454" s="15"/>
      <c r="L4454" s="15"/>
      <c r="M4454" s="15"/>
      <c r="N4454" s="15"/>
      <c r="O4454" s="31"/>
      <c r="Q4454" s="15"/>
    </row>
    <row r="4455" spans="2:17" x14ac:dyDescent="0.2">
      <c r="B4455" s="3"/>
      <c r="E4455" s="3"/>
      <c r="F4455" s="15"/>
      <c r="K4455" s="15"/>
      <c r="L4455" s="15"/>
      <c r="M4455" s="15"/>
      <c r="N4455" s="15"/>
      <c r="O4455" s="31"/>
      <c r="Q4455" s="15"/>
    </row>
    <row r="4456" spans="2:17" x14ac:dyDescent="0.2">
      <c r="B4456" s="3">
        <v>4</v>
      </c>
      <c r="E4456" s="3" t="s">
        <v>21</v>
      </c>
      <c r="F4456" s="15" t="s">
        <v>4385</v>
      </c>
      <c r="K4456" s="15"/>
      <c r="L4456" s="15"/>
      <c r="M4456" s="15"/>
      <c r="N4456" s="15"/>
      <c r="O4456" s="31"/>
      <c r="Q4456" s="15"/>
    </row>
    <row r="4457" spans="2:17" x14ac:dyDescent="0.2">
      <c r="B4457" s="3"/>
      <c r="E4457" s="3" t="s">
        <v>2</v>
      </c>
      <c r="F4457" s="15" t="s">
        <v>4386</v>
      </c>
      <c r="K4457" s="15"/>
      <c r="L4457" s="15"/>
      <c r="M4457" s="15"/>
      <c r="N4457" s="15"/>
      <c r="O4457" s="31"/>
      <c r="Q4457" s="15"/>
    </row>
    <row r="4458" spans="2:17" x14ac:dyDescent="0.2">
      <c r="B4458" s="3"/>
      <c r="E4458" s="3" t="s">
        <v>2</v>
      </c>
      <c r="F4458" s="15" t="s">
        <v>4387</v>
      </c>
      <c r="K4458" s="15"/>
      <c r="L4458" s="15"/>
      <c r="M4458" s="15"/>
      <c r="N4458" s="15"/>
      <c r="O4458" s="31"/>
      <c r="Q4458" s="15"/>
    </row>
    <row r="4459" spans="2:17" x14ac:dyDescent="0.2">
      <c r="B4459" s="3"/>
      <c r="E4459" s="3" t="s">
        <v>12</v>
      </c>
      <c r="F4459" s="15" t="s">
        <v>4388</v>
      </c>
      <c r="K4459" s="15"/>
      <c r="L4459" s="15"/>
      <c r="M4459" s="15"/>
      <c r="N4459" s="15"/>
      <c r="O4459" s="31"/>
      <c r="Q4459" s="15"/>
    </row>
    <row r="4460" spans="2:17" x14ac:dyDescent="0.2">
      <c r="B4460" s="3"/>
      <c r="E4460" s="3"/>
      <c r="F4460" s="15"/>
      <c r="K4460" s="15"/>
      <c r="L4460" s="15"/>
      <c r="M4460" s="15"/>
      <c r="N4460" s="15"/>
      <c r="O4460" s="31"/>
      <c r="Q4460" s="15"/>
    </row>
    <row r="4461" spans="2:17" x14ac:dyDescent="0.2">
      <c r="B4461" s="3">
        <v>5</v>
      </c>
      <c r="E4461" s="3" t="s">
        <v>21</v>
      </c>
      <c r="F4461" s="15" t="s">
        <v>4389</v>
      </c>
      <c r="K4461" s="15"/>
      <c r="L4461" s="15"/>
      <c r="M4461" s="15"/>
      <c r="N4461" s="15"/>
      <c r="O4461" s="31"/>
      <c r="Q4461" s="15"/>
    </row>
    <row r="4462" spans="2:17" x14ac:dyDescent="0.2">
      <c r="B4462" s="3"/>
      <c r="E4462" s="3" t="s">
        <v>2</v>
      </c>
      <c r="F4462" s="15" t="s">
        <v>4390</v>
      </c>
      <c r="K4462" s="15"/>
      <c r="L4462" s="15"/>
      <c r="M4462" s="15" t="s">
        <v>2541</v>
      </c>
      <c r="N4462" s="15"/>
      <c r="O4462" s="31"/>
      <c r="Q4462" s="15"/>
    </row>
    <row r="4463" spans="2:17" x14ac:dyDescent="0.2">
      <c r="B4463" s="3"/>
      <c r="E4463" s="3" t="s">
        <v>2</v>
      </c>
      <c r="F4463" s="15" t="s">
        <v>4391</v>
      </c>
      <c r="K4463" s="15"/>
      <c r="L4463" s="15"/>
      <c r="M4463" s="15"/>
      <c r="N4463" s="15"/>
      <c r="O4463" s="31"/>
      <c r="Q4463" s="15"/>
    </row>
    <row r="4464" spans="2:17" x14ac:dyDescent="0.2">
      <c r="B4464" s="3"/>
      <c r="E4464" s="3" t="s">
        <v>12</v>
      </c>
      <c r="F4464" s="15" t="s">
        <v>4392</v>
      </c>
      <c r="K4464" s="15"/>
      <c r="L4464" s="15"/>
      <c r="M4464" s="15"/>
      <c r="N4464" s="15"/>
      <c r="O4464" s="31"/>
      <c r="Q4464" s="15"/>
    </row>
    <row r="4465" spans="2:17" x14ac:dyDescent="0.2">
      <c r="B4465" s="3"/>
      <c r="E4465" s="3"/>
      <c r="F4465" s="15"/>
      <c r="K4465" s="15"/>
      <c r="L4465" s="15"/>
      <c r="M4465" s="15"/>
      <c r="N4465" s="15"/>
      <c r="O4465" s="31"/>
      <c r="Q4465" s="15"/>
    </row>
    <row r="4466" spans="2:17" x14ac:dyDescent="0.2">
      <c r="B4466" s="3">
        <v>6</v>
      </c>
      <c r="E4466" s="3" t="s">
        <v>21</v>
      </c>
      <c r="F4466" s="15" t="s">
        <v>4393</v>
      </c>
      <c r="K4466" s="15"/>
      <c r="L4466" s="15"/>
      <c r="M4466" s="15"/>
      <c r="N4466" s="15"/>
      <c r="O4466" s="31"/>
      <c r="Q4466" s="15"/>
    </row>
    <row r="4467" spans="2:17" x14ac:dyDescent="0.2">
      <c r="B4467" s="3"/>
      <c r="E4467" s="3" t="s">
        <v>21</v>
      </c>
      <c r="F4467" s="15" t="s">
        <v>4394</v>
      </c>
      <c r="K4467" s="15"/>
      <c r="L4467" s="15"/>
      <c r="M4467" s="15"/>
      <c r="N4467" s="15"/>
      <c r="O4467" s="31"/>
      <c r="Q4467" s="15"/>
    </row>
    <row r="4468" spans="2:17" x14ac:dyDescent="0.2">
      <c r="B4468" s="3"/>
      <c r="E4468" s="3" t="s">
        <v>2</v>
      </c>
      <c r="F4468" s="15" t="s">
        <v>4022</v>
      </c>
      <c r="K4468" s="15"/>
      <c r="L4468" s="15"/>
      <c r="M4468" s="15"/>
      <c r="N4468" s="15"/>
      <c r="O4468" s="31"/>
      <c r="Q4468" s="15"/>
    </row>
    <row r="4469" spans="2:17" x14ac:dyDescent="0.2">
      <c r="B4469" s="3"/>
      <c r="E4469" s="3" t="s">
        <v>2</v>
      </c>
      <c r="F4469" s="15" t="s">
        <v>4395</v>
      </c>
      <c r="K4469" s="15"/>
      <c r="L4469" s="15"/>
      <c r="M4469" s="15"/>
      <c r="N4469" s="15"/>
      <c r="O4469" s="31"/>
      <c r="Q4469" s="15"/>
    </row>
    <row r="4470" spans="2:17" x14ac:dyDescent="0.2">
      <c r="B4470" s="3"/>
      <c r="E4470" s="3" t="s">
        <v>12</v>
      </c>
      <c r="F4470" s="15" t="s">
        <v>4396</v>
      </c>
      <c r="K4470" s="15"/>
      <c r="L4470" s="15"/>
      <c r="M4470" s="15"/>
      <c r="N4470" s="15"/>
      <c r="O4470" s="31"/>
      <c r="Q4470" s="15"/>
    </row>
    <row r="4471" spans="2:17" x14ac:dyDescent="0.2">
      <c r="B4471" s="3"/>
      <c r="E4471" s="3"/>
      <c r="F4471" s="15"/>
      <c r="K4471" s="15"/>
      <c r="L4471" s="15"/>
      <c r="M4471" s="15"/>
      <c r="N4471" s="15"/>
      <c r="O4471" s="31"/>
      <c r="Q4471" s="15"/>
    </row>
    <row r="4472" spans="2:17" x14ac:dyDescent="0.2">
      <c r="B4472" s="3">
        <v>7</v>
      </c>
      <c r="E4472" s="3" t="s">
        <v>21</v>
      </c>
      <c r="F4472" s="15" t="s">
        <v>4397</v>
      </c>
      <c r="K4472" s="15"/>
      <c r="L4472" s="15"/>
      <c r="M4472" s="15"/>
      <c r="N4472" s="15"/>
      <c r="O4472" s="31"/>
      <c r="Q4472" s="15"/>
    </row>
    <row r="4473" spans="2:17" x14ac:dyDescent="0.2">
      <c r="B4473" s="3"/>
      <c r="E4473" s="3" t="s">
        <v>2</v>
      </c>
      <c r="F4473" s="15" t="s">
        <v>4398</v>
      </c>
      <c r="K4473" s="15"/>
      <c r="L4473" s="15"/>
      <c r="M4473" s="15"/>
      <c r="N4473" s="15"/>
      <c r="O4473" s="31"/>
      <c r="Q4473" s="15"/>
    </row>
    <row r="4474" spans="2:17" x14ac:dyDescent="0.2">
      <c r="B4474" s="3"/>
      <c r="E4474" s="3" t="s">
        <v>2</v>
      </c>
      <c r="F4474" s="15" t="s">
        <v>4399</v>
      </c>
      <c r="K4474" s="15"/>
      <c r="L4474" s="15"/>
      <c r="M4474" s="15"/>
      <c r="N4474" s="15"/>
      <c r="O4474" s="31"/>
      <c r="Q4474" s="15"/>
    </row>
    <row r="4475" spans="2:17" x14ac:dyDescent="0.2">
      <c r="B4475" s="3"/>
      <c r="E4475" s="3" t="s">
        <v>12</v>
      </c>
      <c r="F4475" s="15" t="s">
        <v>4400</v>
      </c>
      <c r="K4475" s="15"/>
      <c r="L4475" s="15"/>
      <c r="M4475" s="15"/>
      <c r="N4475" s="15"/>
      <c r="O4475" s="31"/>
      <c r="Q4475" s="15"/>
    </row>
    <row r="4476" spans="2:17" x14ac:dyDescent="0.2">
      <c r="B4476" s="3"/>
      <c r="E4476" s="3"/>
      <c r="F4476" s="15"/>
      <c r="K4476" s="15"/>
      <c r="L4476" s="15"/>
      <c r="M4476" s="15"/>
      <c r="N4476" s="15"/>
      <c r="O4476" s="31"/>
      <c r="Q4476" s="15"/>
    </row>
    <row r="4477" spans="2:17" x14ac:dyDescent="0.2">
      <c r="B4477" s="3">
        <v>8</v>
      </c>
      <c r="E4477" s="3" t="s">
        <v>21</v>
      </c>
      <c r="F4477" s="15" t="s">
        <v>4403</v>
      </c>
      <c r="K4477" s="15"/>
      <c r="L4477" s="15"/>
      <c r="M4477" s="15"/>
      <c r="N4477" s="15"/>
      <c r="O4477" s="31"/>
      <c r="Q4477" s="15"/>
    </row>
    <row r="4478" spans="2:17" x14ac:dyDescent="0.2">
      <c r="B4478" s="3"/>
      <c r="E4478" s="3" t="s">
        <v>2</v>
      </c>
      <c r="F4478" s="15" t="s">
        <v>4404</v>
      </c>
      <c r="K4478" s="15"/>
      <c r="L4478" s="15"/>
      <c r="M4478" s="15"/>
      <c r="N4478" s="15"/>
      <c r="O4478" s="31"/>
      <c r="Q4478" s="15"/>
    </row>
    <row r="4479" spans="2:17" x14ac:dyDescent="0.2">
      <c r="B4479" s="3"/>
      <c r="E4479" s="3" t="s">
        <v>2</v>
      </c>
      <c r="F4479" s="15" t="s">
        <v>4405</v>
      </c>
      <c r="K4479" s="15"/>
      <c r="L4479" s="15"/>
      <c r="M4479" s="15"/>
      <c r="N4479" s="15"/>
      <c r="O4479" s="31"/>
      <c r="Q4479" s="15"/>
    </row>
    <row r="4480" spans="2:17" x14ac:dyDescent="0.2">
      <c r="B4480" s="3"/>
      <c r="E4480" s="3" t="s">
        <v>12</v>
      </c>
      <c r="F4480" s="15" t="s">
        <v>4406</v>
      </c>
      <c r="K4480" s="15"/>
      <c r="L4480" s="15"/>
      <c r="M4480" s="15"/>
      <c r="N4480" s="15"/>
      <c r="O4480" s="31"/>
      <c r="Q4480" s="15"/>
    </row>
    <row r="4481" spans="2:17" x14ac:dyDescent="0.2">
      <c r="B4481" s="3"/>
      <c r="E4481" s="3"/>
      <c r="F4481" s="15"/>
      <c r="K4481" s="15"/>
      <c r="L4481" s="15"/>
      <c r="M4481" s="15"/>
      <c r="N4481" s="15"/>
      <c r="O4481" s="31"/>
      <c r="Q4481" s="15"/>
    </row>
    <row r="4482" spans="2:17" x14ac:dyDescent="0.2">
      <c r="B4482" s="3">
        <v>9</v>
      </c>
      <c r="E4482" s="3" t="s">
        <v>21</v>
      </c>
      <c r="F4482" s="15" t="s">
        <v>4401</v>
      </c>
      <c r="K4482" s="15"/>
      <c r="L4482" s="15"/>
      <c r="M4482" s="15"/>
      <c r="N4482" s="15"/>
      <c r="O4482" s="31"/>
      <c r="Q4482" s="15"/>
    </row>
    <row r="4483" spans="2:17" x14ac:dyDescent="0.2">
      <c r="B4483" s="3"/>
      <c r="E4483" s="3" t="s">
        <v>2</v>
      </c>
      <c r="F4483" s="15" t="s">
        <v>4402</v>
      </c>
      <c r="K4483" s="15"/>
      <c r="L4483" s="15"/>
      <c r="M4483" s="15"/>
      <c r="N4483" s="15"/>
      <c r="O4483" s="31"/>
      <c r="Q4483" s="15"/>
    </row>
    <row r="4484" spans="2:17" x14ac:dyDescent="0.2">
      <c r="B4484" s="3"/>
      <c r="E4484" s="3" t="s">
        <v>2</v>
      </c>
      <c r="F4484" s="15" t="s">
        <v>4407</v>
      </c>
      <c r="K4484" s="15"/>
      <c r="L4484" s="15"/>
      <c r="M4484" s="15"/>
      <c r="N4484" s="15"/>
      <c r="O4484" s="31"/>
      <c r="Q4484" s="15"/>
    </row>
    <row r="4485" spans="2:17" x14ac:dyDescent="0.2">
      <c r="B4485" s="3"/>
      <c r="E4485" s="3" t="s">
        <v>12</v>
      </c>
      <c r="F4485" s="15" t="s">
        <v>4409</v>
      </c>
      <c r="K4485" s="15"/>
      <c r="L4485" s="15"/>
      <c r="M4485" s="15"/>
      <c r="N4485" s="15"/>
      <c r="O4485" s="31"/>
      <c r="Q4485" s="15"/>
    </row>
    <row r="4486" spans="2:17" x14ac:dyDescent="0.2">
      <c r="B4486" s="3"/>
      <c r="E4486" s="3"/>
      <c r="F4486" s="15"/>
      <c r="K4486" s="15"/>
      <c r="L4486" s="15"/>
      <c r="M4486" s="15"/>
      <c r="N4486" s="15"/>
      <c r="O4486" s="31"/>
      <c r="Q4486" s="15"/>
    </row>
    <row r="4487" spans="2:17" x14ac:dyDescent="0.2">
      <c r="B4487" s="3">
        <v>10</v>
      </c>
      <c r="E4487" s="3" t="s">
        <v>21</v>
      </c>
      <c r="F4487" s="15" t="s">
        <v>4410</v>
      </c>
      <c r="K4487" s="15"/>
      <c r="L4487" s="15"/>
      <c r="M4487" s="15"/>
      <c r="N4487" s="15"/>
      <c r="O4487" s="31"/>
      <c r="Q4487" s="15"/>
    </row>
    <row r="4488" spans="2:17" x14ac:dyDescent="0.2">
      <c r="B4488" s="3"/>
      <c r="E4488" s="3" t="s">
        <v>2</v>
      </c>
      <c r="F4488" s="15" t="s">
        <v>4411</v>
      </c>
      <c r="K4488" s="15"/>
      <c r="L4488" s="15"/>
      <c r="M4488" s="15"/>
      <c r="N4488" s="15"/>
      <c r="O4488" s="31"/>
      <c r="Q4488" s="15"/>
    </row>
    <row r="4489" spans="2:17" x14ac:dyDescent="0.2">
      <c r="B4489" s="3"/>
      <c r="E4489" s="3" t="s">
        <v>2</v>
      </c>
      <c r="F4489" s="15" t="s">
        <v>4412</v>
      </c>
      <c r="K4489" s="15"/>
      <c r="L4489" s="15"/>
      <c r="M4489" s="15"/>
      <c r="N4489" s="15"/>
      <c r="O4489" s="31"/>
      <c r="Q4489" s="15"/>
    </row>
    <row r="4490" spans="2:17" x14ac:dyDescent="0.2">
      <c r="B4490" s="3"/>
      <c r="E4490" s="3" t="s">
        <v>12</v>
      </c>
      <c r="F4490" s="15" t="s">
        <v>4413</v>
      </c>
      <c r="K4490" s="15"/>
      <c r="L4490" s="15"/>
      <c r="M4490" s="15"/>
      <c r="N4490" s="15"/>
      <c r="O4490" s="31"/>
      <c r="Q4490" s="15"/>
    </row>
    <row r="4491" spans="2:17" x14ac:dyDescent="0.2">
      <c r="B4491" s="3"/>
      <c r="E4491" s="3"/>
      <c r="F4491" s="15"/>
      <c r="K4491" s="15"/>
      <c r="L4491" s="15"/>
      <c r="M4491" s="15"/>
      <c r="N4491" s="15"/>
      <c r="O4491" s="31"/>
      <c r="Q4491" s="15"/>
    </row>
    <row r="4492" spans="2:17" x14ac:dyDescent="0.2">
      <c r="B4492" s="3">
        <v>11</v>
      </c>
      <c r="C4492">
        <v>4</v>
      </c>
      <c r="D4492">
        <v>14</v>
      </c>
      <c r="E4492" s="3" t="s">
        <v>21</v>
      </c>
      <c r="F4492" s="15" t="s">
        <v>4414</v>
      </c>
      <c r="K4492" s="15"/>
      <c r="L4492" s="15"/>
      <c r="M4492" s="15"/>
      <c r="N4492" s="15"/>
      <c r="O4492" s="31"/>
      <c r="Q4492" s="15"/>
    </row>
    <row r="4493" spans="2:17" x14ac:dyDescent="0.2">
      <c r="B4493" s="3"/>
      <c r="E4493" s="3" t="s">
        <v>2</v>
      </c>
      <c r="F4493" s="15" t="s">
        <v>4415</v>
      </c>
      <c r="K4493" s="15"/>
      <c r="L4493" s="15"/>
      <c r="M4493" s="15"/>
      <c r="N4493" s="15"/>
      <c r="O4493" s="31"/>
      <c r="Q4493" s="15"/>
    </row>
    <row r="4494" spans="2:17" x14ac:dyDescent="0.2">
      <c r="B4494" s="3"/>
      <c r="E4494" s="3" t="s">
        <v>2</v>
      </c>
      <c r="F4494" s="15" t="s">
        <v>4416</v>
      </c>
      <c r="K4494" s="15"/>
      <c r="L4494" s="15"/>
      <c r="M4494" s="15"/>
      <c r="N4494" s="15"/>
      <c r="O4494" s="31"/>
      <c r="Q4494" s="15"/>
    </row>
    <row r="4495" spans="2:17" x14ac:dyDescent="0.2">
      <c r="B4495" s="3"/>
      <c r="E4495" s="3" t="s">
        <v>12</v>
      </c>
      <c r="F4495" s="15" t="s">
        <v>4417</v>
      </c>
      <c r="K4495" s="15"/>
      <c r="L4495" s="15"/>
      <c r="M4495" s="15"/>
      <c r="N4495" s="15"/>
      <c r="O4495" s="31"/>
      <c r="Q4495" s="15"/>
    </row>
    <row r="4496" spans="2:17" x14ac:dyDescent="0.2">
      <c r="B4496" s="3"/>
      <c r="E4496" s="3"/>
      <c r="F4496" s="15"/>
      <c r="K4496" s="15"/>
      <c r="L4496" s="15"/>
      <c r="M4496" s="15"/>
      <c r="N4496" s="15"/>
      <c r="O4496" s="31"/>
      <c r="Q4496" s="15"/>
    </row>
    <row r="4497" spans="2:17" x14ac:dyDescent="0.2">
      <c r="B4497" s="3">
        <v>12</v>
      </c>
      <c r="E4497" s="3" t="s">
        <v>21</v>
      </c>
      <c r="F4497" s="15" t="s">
        <v>4426</v>
      </c>
      <c r="K4497" s="15"/>
      <c r="L4497" s="15"/>
      <c r="M4497" s="15"/>
      <c r="N4497" s="15"/>
      <c r="O4497" s="31"/>
      <c r="Q4497" s="15"/>
    </row>
    <row r="4498" spans="2:17" x14ac:dyDescent="0.2">
      <c r="B4498" s="3"/>
      <c r="E4498" s="3" t="s">
        <v>2</v>
      </c>
      <c r="F4498" s="15" t="s">
        <v>4424</v>
      </c>
      <c r="K4498" s="15"/>
      <c r="L4498" s="15"/>
      <c r="M4498" s="15"/>
      <c r="N4498" s="15"/>
      <c r="O4498" s="31"/>
      <c r="Q4498" s="15"/>
    </row>
    <row r="4499" spans="2:17" x14ac:dyDescent="0.2">
      <c r="B4499" s="3"/>
      <c r="E4499" s="3" t="s">
        <v>2</v>
      </c>
      <c r="F4499" s="15" t="s">
        <v>4425</v>
      </c>
      <c r="K4499" s="15"/>
      <c r="L4499" s="15"/>
      <c r="M4499" s="15"/>
      <c r="N4499" s="15"/>
      <c r="O4499" s="31"/>
      <c r="Q4499" s="15"/>
    </row>
    <row r="4500" spans="2:17" x14ac:dyDescent="0.2">
      <c r="B4500" s="3"/>
      <c r="E4500" s="3" t="s">
        <v>12</v>
      </c>
      <c r="F4500" s="15" t="s">
        <v>4422</v>
      </c>
      <c r="K4500" s="15"/>
      <c r="L4500" s="15"/>
      <c r="M4500" s="15"/>
      <c r="N4500" s="15"/>
      <c r="O4500" s="31"/>
      <c r="Q4500" s="15"/>
    </row>
    <row r="4501" spans="2:17" x14ac:dyDescent="0.2">
      <c r="B4501" s="3"/>
      <c r="E4501" s="3"/>
      <c r="F4501" s="15"/>
      <c r="K4501" s="15"/>
      <c r="L4501" s="15"/>
      <c r="M4501" s="15"/>
      <c r="N4501" s="15"/>
      <c r="O4501" s="31"/>
      <c r="Q4501" s="15"/>
    </row>
    <row r="4502" spans="2:17" x14ac:dyDescent="0.2">
      <c r="B4502" s="3">
        <v>13</v>
      </c>
      <c r="E4502" s="3" t="s">
        <v>21</v>
      </c>
      <c r="F4502" s="15" t="s">
        <v>4418</v>
      </c>
      <c r="K4502" s="15"/>
      <c r="L4502" s="15"/>
      <c r="M4502" s="15"/>
      <c r="N4502" s="15"/>
      <c r="O4502" s="31"/>
      <c r="Q4502" s="15"/>
    </row>
    <row r="4503" spans="2:17" x14ac:dyDescent="0.2">
      <c r="B4503" s="3"/>
      <c r="E4503" s="3" t="s">
        <v>2</v>
      </c>
      <c r="F4503" s="15" t="s">
        <v>4419</v>
      </c>
      <c r="K4503" s="15"/>
      <c r="L4503" s="15"/>
      <c r="M4503" s="15"/>
      <c r="N4503" s="15"/>
      <c r="O4503" s="31"/>
      <c r="Q4503" s="15"/>
    </row>
    <row r="4504" spans="2:17" x14ac:dyDescent="0.2">
      <c r="B4504" s="3"/>
      <c r="E4504" s="3" t="s">
        <v>2</v>
      </c>
      <c r="F4504" s="15" t="s">
        <v>4420</v>
      </c>
      <c r="K4504" s="15"/>
      <c r="L4504" s="15"/>
      <c r="M4504" s="15"/>
      <c r="N4504" s="15"/>
      <c r="O4504" s="31"/>
      <c r="Q4504" s="15"/>
    </row>
    <row r="4505" spans="2:17" x14ac:dyDescent="0.2">
      <c r="B4505" s="3"/>
      <c r="E4505" s="3" t="s">
        <v>12</v>
      </c>
      <c r="F4505" s="15" t="s">
        <v>4421</v>
      </c>
      <c r="K4505" s="15"/>
      <c r="L4505" s="15"/>
      <c r="M4505" s="15"/>
      <c r="N4505" s="15"/>
      <c r="O4505" s="31"/>
      <c r="Q4505" s="15"/>
    </row>
    <row r="4506" spans="2:17" x14ac:dyDescent="0.2">
      <c r="B4506" s="3"/>
      <c r="E4506" s="3"/>
      <c r="F4506" s="15"/>
      <c r="K4506" s="15"/>
      <c r="L4506" s="15"/>
      <c r="M4506" s="15"/>
      <c r="N4506" s="15"/>
      <c r="O4506" s="31"/>
      <c r="Q4506" s="15"/>
    </row>
    <row r="4507" spans="2:17" x14ac:dyDescent="0.2">
      <c r="B4507" s="3">
        <v>14</v>
      </c>
      <c r="E4507" s="3" t="s">
        <v>21</v>
      </c>
      <c r="F4507" s="15" t="s">
        <v>4428</v>
      </c>
      <c r="K4507" s="15"/>
      <c r="L4507" s="15"/>
      <c r="M4507" s="15"/>
      <c r="N4507" s="15"/>
      <c r="O4507" s="31"/>
      <c r="Q4507" s="15"/>
    </row>
    <row r="4508" spans="2:17" x14ac:dyDescent="0.2">
      <c r="B4508" s="3"/>
      <c r="E4508" s="3" t="s">
        <v>2</v>
      </c>
      <c r="F4508" s="15" t="s">
        <v>4427</v>
      </c>
      <c r="K4508" s="15"/>
      <c r="L4508" s="15"/>
      <c r="M4508" s="15"/>
      <c r="N4508" s="15"/>
      <c r="O4508" s="31"/>
      <c r="Q4508" s="15"/>
    </row>
    <row r="4509" spans="2:17" x14ac:dyDescent="0.2">
      <c r="B4509" s="3"/>
      <c r="E4509" s="3" t="s">
        <v>2</v>
      </c>
      <c r="F4509" s="15" t="s">
        <v>2598</v>
      </c>
      <c r="K4509" s="15"/>
      <c r="L4509" s="15"/>
      <c r="M4509" s="15"/>
      <c r="N4509" s="15"/>
      <c r="O4509" s="31"/>
      <c r="Q4509" s="15"/>
    </row>
    <row r="4510" spans="2:17" x14ac:dyDescent="0.2">
      <c r="B4510" s="3"/>
      <c r="E4510" s="3" t="s">
        <v>12</v>
      </c>
      <c r="F4510" s="15" t="s">
        <v>4429</v>
      </c>
      <c r="K4510" s="15"/>
      <c r="L4510" s="15"/>
      <c r="M4510" s="15"/>
      <c r="N4510" s="15"/>
      <c r="O4510" s="31"/>
      <c r="Q4510" s="15"/>
    </row>
    <row r="4511" spans="2:17" x14ac:dyDescent="0.2">
      <c r="B4511" s="3"/>
      <c r="E4511" s="3"/>
      <c r="F4511" s="15"/>
      <c r="K4511" s="15"/>
      <c r="L4511" s="15"/>
      <c r="M4511" s="15"/>
      <c r="N4511" s="15"/>
      <c r="O4511" s="31"/>
      <c r="Q4511" s="15"/>
    </row>
    <row r="4512" spans="2:17" x14ac:dyDescent="0.2">
      <c r="B4512" s="3">
        <v>15</v>
      </c>
      <c r="E4512" s="3" t="s">
        <v>21</v>
      </c>
      <c r="F4512" s="15" t="s">
        <v>4431</v>
      </c>
      <c r="K4512" s="15"/>
      <c r="L4512" s="15"/>
      <c r="M4512" s="15"/>
      <c r="N4512" s="15"/>
      <c r="O4512" s="31"/>
      <c r="Q4512" s="15"/>
    </row>
    <row r="4513" spans="2:17" x14ac:dyDescent="0.2">
      <c r="B4513" s="3"/>
      <c r="E4513" s="3" t="s">
        <v>2</v>
      </c>
      <c r="F4513" s="15" t="s">
        <v>4430</v>
      </c>
      <c r="K4513" s="15"/>
      <c r="L4513" s="15"/>
      <c r="M4513" s="15"/>
      <c r="N4513" s="15"/>
      <c r="O4513" s="31"/>
      <c r="Q4513" s="15"/>
    </row>
    <row r="4514" spans="2:17" x14ac:dyDescent="0.2">
      <c r="B4514" s="3"/>
      <c r="E4514" s="3" t="s">
        <v>2</v>
      </c>
      <c r="F4514" s="15" t="s">
        <v>4435</v>
      </c>
      <c r="K4514" s="15"/>
      <c r="L4514" s="15"/>
      <c r="M4514" s="15"/>
      <c r="N4514" s="15"/>
      <c r="O4514" s="31"/>
      <c r="Q4514" s="15"/>
    </row>
    <row r="4515" spans="2:17" x14ac:dyDescent="0.2">
      <c r="B4515" s="3"/>
      <c r="E4515" s="3" t="s">
        <v>12</v>
      </c>
      <c r="F4515" s="15" t="s">
        <v>4434</v>
      </c>
      <c r="K4515" s="15"/>
      <c r="L4515" s="15"/>
      <c r="M4515" s="15"/>
      <c r="N4515" s="15"/>
      <c r="O4515" s="31"/>
      <c r="Q4515" s="15"/>
    </row>
    <row r="4516" spans="2:17" x14ac:dyDescent="0.2">
      <c r="B4516" s="3"/>
      <c r="E4516" s="3"/>
      <c r="F4516" s="15"/>
      <c r="K4516" s="15"/>
      <c r="L4516" s="15"/>
      <c r="M4516" s="15"/>
      <c r="N4516" s="15"/>
      <c r="O4516" s="31"/>
      <c r="Q4516" s="15"/>
    </row>
    <row r="4517" spans="2:17" x14ac:dyDescent="0.2">
      <c r="B4517" s="3">
        <v>16</v>
      </c>
      <c r="E4517" s="3" t="s">
        <v>21</v>
      </c>
      <c r="F4517" s="15" t="s">
        <v>4437</v>
      </c>
      <c r="K4517" s="15"/>
      <c r="L4517" s="15"/>
      <c r="M4517" s="15"/>
      <c r="N4517" s="15"/>
      <c r="O4517" s="31"/>
      <c r="Q4517" s="15"/>
    </row>
    <row r="4518" spans="2:17" x14ac:dyDescent="0.2">
      <c r="B4518" s="3"/>
      <c r="E4518" s="3" t="s">
        <v>2</v>
      </c>
      <c r="F4518" s="15" t="s">
        <v>4436</v>
      </c>
      <c r="K4518" s="15"/>
      <c r="L4518" s="15"/>
      <c r="M4518" s="15"/>
      <c r="N4518" s="15"/>
      <c r="O4518" s="31"/>
      <c r="Q4518" s="15"/>
    </row>
    <row r="4519" spans="2:17" x14ac:dyDescent="0.2">
      <c r="B4519" s="3"/>
      <c r="E4519" s="3" t="s">
        <v>2</v>
      </c>
      <c r="F4519" s="15" t="s">
        <v>4441</v>
      </c>
      <c r="K4519" s="15"/>
      <c r="L4519" s="15"/>
      <c r="M4519" s="15"/>
      <c r="N4519" s="15"/>
      <c r="O4519" s="31"/>
      <c r="Q4519" s="15"/>
    </row>
    <row r="4520" spans="2:17" x14ac:dyDescent="0.2">
      <c r="B4520" s="3"/>
      <c r="E4520" s="3" t="s">
        <v>12</v>
      </c>
      <c r="F4520" s="15" t="s">
        <v>4442</v>
      </c>
      <c r="K4520" s="15"/>
      <c r="L4520" s="15"/>
      <c r="M4520" s="15"/>
      <c r="N4520" s="15"/>
      <c r="O4520" s="31"/>
      <c r="Q4520" s="15"/>
    </row>
    <row r="4521" spans="2:17" x14ac:dyDescent="0.2">
      <c r="B4521" s="3"/>
      <c r="E4521" s="3"/>
      <c r="F4521" s="15"/>
      <c r="K4521" s="15"/>
      <c r="L4521" s="15"/>
      <c r="M4521" s="15"/>
      <c r="N4521" s="15"/>
      <c r="O4521" s="31"/>
      <c r="Q4521" s="15"/>
    </row>
    <row r="4522" spans="2:17" x14ac:dyDescent="0.2">
      <c r="B4522" s="3">
        <v>17</v>
      </c>
      <c r="E4522" s="3" t="s">
        <v>21</v>
      </c>
      <c r="F4522" s="15" t="s">
        <v>4440</v>
      </c>
      <c r="K4522" s="15"/>
      <c r="L4522" s="15"/>
      <c r="M4522" s="15"/>
      <c r="N4522" s="15"/>
      <c r="O4522" s="31"/>
      <c r="Q4522" s="15"/>
    </row>
    <row r="4523" spans="2:17" x14ac:dyDescent="0.2">
      <c r="B4523" s="3"/>
      <c r="E4523" s="3" t="s">
        <v>2</v>
      </c>
      <c r="F4523" s="15" t="s">
        <v>4439</v>
      </c>
      <c r="K4523" s="15"/>
      <c r="L4523" s="15"/>
      <c r="M4523" s="15"/>
      <c r="N4523" s="15"/>
      <c r="O4523" s="31"/>
      <c r="Q4523" s="15"/>
    </row>
    <row r="4524" spans="2:17" x14ac:dyDescent="0.2">
      <c r="B4524" s="3"/>
      <c r="E4524" s="3" t="s">
        <v>2</v>
      </c>
      <c r="F4524" s="15" t="s">
        <v>4444</v>
      </c>
      <c r="K4524" s="15"/>
      <c r="L4524" s="15"/>
      <c r="M4524" s="15"/>
      <c r="N4524" s="15"/>
      <c r="O4524" s="31"/>
      <c r="Q4524" s="15"/>
    </row>
    <row r="4525" spans="2:17" x14ac:dyDescent="0.2">
      <c r="B4525" s="3"/>
      <c r="E4525" s="3" t="s">
        <v>12</v>
      </c>
      <c r="F4525" s="15" t="s">
        <v>4443</v>
      </c>
      <c r="K4525" s="15"/>
      <c r="L4525" s="15"/>
      <c r="M4525" s="15"/>
      <c r="N4525" s="15"/>
      <c r="O4525" s="31"/>
      <c r="Q4525" s="15"/>
    </row>
    <row r="4526" spans="2:17" x14ac:dyDescent="0.2">
      <c r="B4526" s="3"/>
      <c r="E4526" s="3"/>
      <c r="F4526" s="15"/>
      <c r="K4526" s="15"/>
      <c r="L4526" s="15"/>
      <c r="M4526" s="15"/>
      <c r="N4526" s="15"/>
      <c r="O4526" s="31"/>
      <c r="Q4526" s="15"/>
    </row>
    <row r="4527" spans="2:17" x14ac:dyDescent="0.2">
      <c r="B4527" s="3">
        <v>18</v>
      </c>
      <c r="E4527" s="3" t="s">
        <v>21</v>
      </c>
      <c r="F4527" s="15" t="s">
        <v>4445</v>
      </c>
      <c r="K4527" s="15"/>
      <c r="L4527" s="15"/>
      <c r="M4527" s="15"/>
      <c r="N4527" s="15"/>
      <c r="O4527" s="31"/>
      <c r="Q4527" s="15"/>
    </row>
    <row r="4528" spans="2:17" x14ac:dyDescent="0.2">
      <c r="B4528" s="3"/>
      <c r="E4528" s="3" t="s">
        <v>2</v>
      </c>
      <c r="F4528" s="15" t="s">
        <v>4446</v>
      </c>
      <c r="K4528" s="15"/>
      <c r="L4528" s="15"/>
      <c r="M4528" s="15" t="s">
        <v>4447</v>
      </c>
      <c r="N4528" s="15"/>
      <c r="O4528" s="31"/>
      <c r="Q4528" s="15"/>
    </row>
    <row r="4529" spans="2:17" x14ac:dyDescent="0.2">
      <c r="B4529" s="3"/>
      <c r="E4529" s="3" t="s">
        <v>2</v>
      </c>
      <c r="F4529" s="15" t="s">
        <v>4448</v>
      </c>
      <c r="K4529" s="15"/>
      <c r="L4529" s="15"/>
      <c r="M4529" s="15"/>
      <c r="N4529" s="15"/>
      <c r="O4529" s="31"/>
      <c r="Q4529" s="15"/>
    </row>
    <row r="4530" spans="2:17" x14ac:dyDescent="0.2">
      <c r="B4530" s="3"/>
      <c r="E4530" s="3" t="s">
        <v>12</v>
      </c>
      <c r="F4530" s="15" t="s">
        <v>4449</v>
      </c>
      <c r="K4530" s="15"/>
      <c r="L4530" s="15"/>
      <c r="M4530" s="15"/>
      <c r="N4530" s="15"/>
      <c r="O4530" s="31"/>
      <c r="Q4530" s="15"/>
    </row>
    <row r="4531" spans="2:17" x14ac:dyDescent="0.2">
      <c r="B4531" s="3"/>
      <c r="E4531" s="3"/>
      <c r="F4531" s="15"/>
      <c r="K4531" s="15"/>
      <c r="L4531" s="15"/>
      <c r="M4531" s="15"/>
      <c r="N4531" s="15"/>
      <c r="O4531" s="31"/>
      <c r="Q4531" s="15"/>
    </row>
    <row r="4532" spans="2:17" x14ac:dyDescent="0.2">
      <c r="B4532" s="3">
        <v>19</v>
      </c>
      <c r="E4532" s="3" t="s">
        <v>21</v>
      </c>
      <c r="F4532" s="15" t="s">
        <v>4450</v>
      </c>
      <c r="K4532" s="15"/>
      <c r="L4532" s="15"/>
      <c r="M4532" s="15"/>
      <c r="N4532" s="15"/>
      <c r="O4532" s="31"/>
      <c r="Q4532" s="15"/>
    </row>
    <row r="4533" spans="2:17" x14ac:dyDescent="0.2">
      <c r="B4533" s="3"/>
      <c r="E4533" s="3" t="s">
        <v>2</v>
      </c>
      <c r="F4533" s="15" t="s">
        <v>4451</v>
      </c>
      <c r="K4533" s="15"/>
      <c r="L4533" s="15"/>
      <c r="M4533" s="15"/>
      <c r="N4533" s="15"/>
      <c r="O4533" s="31"/>
      <c r="Q4533" s="15"/>
    </row>
    <row r="4534" spans="2:17" x14ac:dyDescent="0.2">
      <c r="B4534" s="3"/>
      <c r="E4534" s="3" t="s">
        <v>2</v>
      </c>
      <c r="F4534" s="15" t="s">
        <v>4452</v>
      </c>
      <c r="K4534" s="15"/>
      <c r="L4534" s="15"/>
      <c r="M4534" s="15"/>
      <c r="N4534" s="15"/>
      <c r="O4534" s="31"/>
      <c r="Q4534" s="15" t="s">
        <v>4468</v>
      </c>
    </row>
    <row r="4535" spans="2:17" x14ac:dyDescent="0.2">
      <c r="B4535" s="3"/>
      <c r="E4535" s="3" t="s">
        <v>12</v>
      </c>
      <c r="F4535" s="15" t="s">
        <v>4453</v>
      </c>
      <c r="K4535" s="15"/>
      <c r="L4535" s="15"/>
      <c r="M4535" s="15"/>
      <c r="N4535" s="15"/>
      <c r="O4535" s="31"/>
      <c r="Q4535" s="15"/>
    </row>
    <row r="4536" spans="2:17" x14ac:dyDescent="0.2">
      <c r="B4536" s="3"/>
      <c r="E4536" s="3"/>
      <c r="F4536" s="15"/>
      <c r="K4536" s="15"/>
      <c r="L4536" s="15"/>
      <c r="M4536" s="15"/>
      <c r="N4536" s="15"/>
      <c r="O4536" s="31"/>
      <c r="Q4536" s="15"/>
    </row>
    <row r="4537" spans="2:17" x14ac:dyDescent="0.2">
      <c r="B4537" s="3">
        <v>20</v>
      </c>
      <c r="E4537" s="3" t="s">
        <v>21</v>
      </c>
      <c r="F4537" s="15" t="s">
        <v>4458</v>
      </c>
      <c r="K4537" s="15"/>
      <c r="L4537" s="15"/>
      <c r="M4537" s="15"/>
      <c r="N4537" s="15"/>
      <c r="O4537" s="31"/>
      <c r="Q4537" s="15"/>
    </row>
    <row r="4538" spans="2:17" x14ac:dyDescent="0.2">
      <c r="B4538" s="3"/>
      <c r="E4538" s="3" t="s">
        <v>2</v>
      </c>
      <c r="F4538" s="15" t="s">
        <v>4457</v>
      </c>
      <c r="K4538" s="15"/>
      <c r="L4538" s="15"/>
      <c r="M4538" s="15"/>
      <c r="N4538" s="15"/>
      <c r="O4538" s="31"/>
      <c r="Q4538" s="15"/>
    </row>
    <row r="4539" spans="2:17" x14ac:dyDescent="0.2">
      <c r="B4539" s="3"/>
      <c r="E4539" s="3" t="s">
        <v>2</v>
      </c>
      <c r="F4539" s="15" t="s">
        <v>4456</v>
      </c>
      <c r="K4539" s="15"/>
      <c r="L4539" s="15"/>
      <c r="M4539" s="15"/>
      <c r="N4539" s="15"/>
      <c r="O4539" s="31"/>
      <c r="Q4539" s="15"/>
    </row>
    <row r="4540" spans="2:17" x14ac:dyDescent="0.2">
      <c r="B4540" s="3"/>
      <c r="E4540" s="3" t="s">
        <v>12</v>
      </c>
      <c r="F4540" s="15" t="s">
        <v>4455</v>
      </c>
      <c r="K4540" s="15"/>
      <c r="L4540" s="15"/>
      <c r="M4540" s="15"/>
      <c r="N4540" s="15"/>
      <c r="O4540" s="31"/>
      <c r="Q4540" s="15"/>
    </row>
    <row r="4541" spans="2:17" x14ac:dyDescent="0.2">
      <c r="B4541" s="3"/>
      <c r="E4541" s="3"/>
      <c r="F4541" s="15"/>
      <c r="K4541" s="15"/>
      <c r="L4541" s="15"/>
      <c r="M4541" s="15"/>
      <c r="N4541" s="15"/>
      <c r="O4541" s="31"/>
      <c r="Q4541" s="15"/>
    </row>
    <row r="4542" spans="2:17" x14ac:dyDescent="0.2">
      <c r="B4542" s="3">
        <v>21</v>
      </c>
      <c r="E4542" s="3" t="s">
        <v>21</v>
      </c>
      <c r="F4542" s="15" t="s">
        <v>4463</v>
      </c>
      <c r="K4542" s="15"/>
      <c r="L4542" s="15"/>
      <c r="M4542" s="15" t="s">
        <v>4459</v>
      </c>
      <c r="N4542" s="15"/>
      <c r="O4542" s="31"/>
      <c r="Q4542" s="15"/>
    </row>
    <row r="4543" spans="2:17" x14ac:dyDescent="0.2">
      <c r="B4543" s="3"/>
      <c r="E4543" s="3" t="s">
        <v>2</v>
      </c>
      <c r="F4543" s="15" t="s">
        <v>4460</v>
      </c>
      <c r="K4543" s="15"/>
      <c r="L4543" s="15"/>
      <c r="M4543" s="15" t="s">
        <v>4462</v>
      </c>
      <c r="N4543" s="15"/>
      <c r="O4543" s="31"/>
      <c r="Q4543" s="15"/>
    </row>
    <row r="4544" spans="2:17" x14ac:dyDescent="0.2">
      <c r="B4544" s="3"/>
      <c r="E4544" s="3" t="s">
        <v>2</v>
      </c>
      <c r="F4544" s="15" t="s">
        <v>4461</v>
      </c>
      <c r="K4544" s="15"/>
      <c r="L4544" s="15"/>
      <c r="M4544" s="15"/>
      <c r="N4544" s="15"/>
      <c r="O4544" s="31"/>
      <c r="Q4544" s="15"/>
    </row>
    <row r="4545" spans="2:17" x14ac:dyDescent="0.2">
      <c r="B4545" s="3"/>
      <c r="E4545" s="3" t="s">
        <v>12</v>
      </c>
      <c r="F4545" s="15" t="s">
        <v>4464</v>
      </c>
      <c r="K4545" s="15"/>
      <c r="L4545" s="15"/>
      <c r="M4545" s="15"/>
      <c r="N4545" s="15"/>
      <c r="O4545" s="31"/>
      <c r="Q4545" s="15"/>
    </row>
    <row r="4546" spans="2:17" x14ac:dyDescent="0.2">
      <c r="B4546" s="3"/>
      <c r="E4546" s="3"/>
      <c r="F4546" s="15"/>
      <c r="K4546" s="15"/>
      <c r="L4546" s="15"/>
      <c r="M4546" s="15"/>
      <c r="N4546" s="15"/>
      <c r="O4546" s="31"/>
      <c r="Q4546" s="15"/>
    </row>
    <row r="4547" spans="2:17" x14ac:dyDescent="0.2">
      <c r="B4547" s="3">
        <v>22</v>
      </c>
      <c r="E4547" s="3" t="s">
        <v>21</v>
      </c>
      <c r="F4547" s="15" t="s">
        <v>4485</v>
      </c>
      <c r="K4547" s="15"/>
      <c r="L4547" s="15"/>
      <c r="M4547" s="15"/>
      <c r="N4547" s="15"/>
      <c r="O4547" s="31"/>
      <c r="Q4547" s="15"/>
    </row>
    <row r="4548" spans="2:17" x14ac:dyDescent="0.2">
      <c r="B4548" s="3"/>
      <c r="E4548" s="3" t="s">
        <v>2</v>
      </c>
      <c r="F4548" s="15" t="s">
        <v>4466</v>
      </c>
      <c r="K4548" s="15"/>
      <c r="L4548" s="15"/>
      <c r="M4548" s="15"/>
      <c r="N4548" s="15"/>
      <c r="O4548" s="31"/>
      <c r="Q4548" s="15"/>
    </row>
    <row r="4549" spans="2:17" x14ac:dyDescent="0.2">
      <c r="B4549" s="3"/>
      <c r="E4549" s="3" t="s">
        <v>2</v>
      </c>
      <c r="F4549" s="15" t="s">
        <v>4465</v>
      </c>
      <c r="K4549" s="15"/>
      <c r="L4549" s="15"/>
      <c r="M4549" s="15"/>
      <c r="N4549" s="15"/>
      <c r="O4549" s="31"/>
      <c r="Q4549" s="15"/>
    </row>
    <row r="4550" spans="2:17" x14ac:dyDescent="0.2">
      <c r="B4550" s="3"/>
      <c r="E4550" s="3" t="s">
        <v>12</v>
      </c>
      <c r="F4550" s="15" t="s">
        <v>4469</v>
      </c>
      <c r="K4550" s="15"/>
      <c r="L4550" s="15"/>
      <c r="M4550" s="15"/>
      <c r="N4550" s="15"/>
      <c r="O4550" s="31"/>
      <c r="Q4550" s="15"/>
    </row>
    <row r="4551" spans="2:17" x14ac:dyDescent="0.2">
      <c r="B4551" s="3"/>
      <c r="E4551" s="3"/>
      <c r="F4551" s="15"/>
      <c r="K4551" s="15"/>
      <c r="L4551" s="15"/>
      <c r="M4551" s="15"/>
      <c r="N4551" s="15"/>
      <c r="O4551" s="31"/>
      <c r="Q4551" s="15"/>
    </row>
    <row r="4552" spans="2:17" x14ac:dyDescent="0.2">
      <c r="B4552" s="3">
        <v>23</v>
      </c>
      <c r="E4552" s="3" t="s">
        <v>21</v>
      </c>
      <c r="F4552" s="15" t="s">
        <v>4472</v>
      </c>
      <c r="K4552" s="15"/>
      <c r="L4552" s="15"/>
      <c r="M4552" s="15"/>
      <c r="N4552" s="15"/>
      <c r="O4552" s="31"/>
      <c r="Q4552" s="15"/>
    </row>
    <row r="4553" spans="2:17" x14ac:dyDescent="0.2">
      <c r="B4553" s="3"/>
      <c r="E4553" s="3" t="s">
        <v>2</v>
      </c>
      <c r="F4553" s="15" t="s">
        <v>4473</v>
      </c>
      <c r="K4553" s="15"/>
      <c r="L4553" s="15"/>
      <c r="M4553" s="15"/>
      <c r="N4553" s="15"/>
      <c r="O4553" s="31"/>
      <c r="Q4553" s="15"/>
    </row>
    <row r="4554" spans="2:17" x14ac:dyDescent="0.2">
      <c r="B4554" s="3"/>
      <c r="E4554" s="3" t="s">
        <v>2</v>
      </c>
      <c r="F4554" s="15" t="s">
        <v>4474</v>
      </c>
      <c r="K4554" s="15"/>
      <c r="L4554" s="15"/>
      <c r="M4554" s="15"/>
      <c r="N4554" s="15"/>
      <c r="O4554" s="31"/>
      <c r="Q4554" s="15"/>
    </row>
    <row r="4555" spans="2:17" x14ac:dyDescent="0.2">
      <c r="B4555" s="3"/>
      <c r="E4555" s="3" t="s">
        <v>12</v>
      </c>
      <c r="F4555" s="15" t="s">
        <v>4483</v>
      </c>
      <c r="K4555" s="15"/>
      <c r="L4555" s="15"/>
      <c r="M4555" s="15"/>
      <c r="N4555" s="15"/>
      <c r="O4555" s="31"/>
      <c r="Q4555" s="15"/>
    </row>
    <row r="4556" spans="2:17" x14ac:dyDescent="0.2">
      <c r="B4556" s="3"/>
      <c r="E4556" s="3"/>
      <c r="F4556" s="15"/>
      <c r="K4556" s="15"/>
      <c r="L4556" s="15"/>
      <c r="M4556" s="15"/>
      <c r="N4556" s="15"/>
      <c r="O4556" s="31" t="s">
        <v>2541</v>
      </c>
      <c r="P4556" t="s">
        <v>3119</v>
      </c>
      <c r="Q4556" s="15" t="s">
        <v>4479</v>
      </c>
    </row>
    <row r="4557" spans="2:17" x14ac:dyDescent="0.2">
      <c r="B4557" s="3">
        <v>24</v>
      </c>
      <c r="E4557" s="3" t="s">
        <v>21</v>
      </c>
      <c r="F4557" s="15" t="s">
        <v>4482</v>
      </c>
      <c r="K4557" s="15"/>
      <c r="L4557" s="15"/>
      <c r="M4557" s="15"/>
      <c r="N4557" s="15"/>
      <c r="O4557" s="31"/>
      <c r="P4557" t="s">
        <v>4478</v>
      </c>
      <c r="Q4557" s="15" t="s">
        <v>4480</v>
      </c>
    </row>
    <row r="4558" spans="2:17" x14ac:dyDescent="0.2">
      <c r="B4558" s="3"/>
      <c r="E4558" s="3" t="s">
        <v>2</v>
      </c>
      <c r="F4558" s="15" t="s">
        <v>4476</v>
      </c>
      <c r="K4558" s="15"/>
      <c r="L4558" s="15"/>
      <c r="M4558" s="15"/>
      <c r="N4558" s="15"/>
      <c r="O4558" s="31"/>
      <c r="P4558" t="s">
        <v>4477</v>
      </c>
      <c r="Q4558" s="15"/>
    </row>
    <row r="4559" spans="2:17" x14ac:dyDescent="0.2">
      <c r="B4559" s="3"/>
      <c r="E4559" s="3" t="s">
        <v>2</v>
      </c>
      <c r="F4559" s="15" t="s">
        <v>4481</v>
      </c>
      <c r="K4559" s="15"/>
      <c r="L4559" s="15"/>
      <c r="M4559" s="15"/>
      <c r="N4559" s="15"/>
      <c r="O4559" s="31"/>
      <c r="Q4559" s="15"/>
    </row>
    <row r="4560" spans="2:17" x14ac:dyDescent="0.2">
      <c r="B4560" s="3"/>
      <c r="E4560" s="3" t="s">
        <v>12</v>
      </c>
      <c r="F4560" s="15" t="s">
        <v>4484</v>
      </c>
      <c r="K4560" s="15"/>
      <c r="L4560" s="15"/>
      <c r="M4560" s="15"/>
      <c r="N4560" s="15"/>
      <c r="O4560" s="31"/>
      <c r="Q4560" s="15"/>
    </row>
    <row r="4561" spans="2:22" x14ac:dyDescent="0.2">
      <c r="B4561" s="3"/>
      <c r="E4561" s="3"/>
      <c r="F4561" s="15"/>
      <c r="K4561" s="15"/>
      <c r="L4561" s="15"/>
      <c r="M4561" s="15"/>
      <c r="N4561" s="15"/>
      <c r="O4561" s="31"/>
      <c r="Q4561" s="15"/>
    </row>
    <row r="4562" spans="2:22" x14ac:dyDescent="0.2">
      <c r="B4562" s="3">
        <v>25</v>
      </c>
      <c r="E4562" s="3" t="s">
        <v>21</v>
      </c>
      <c r="F4562" s="15" t="s">
        <v>4502</v>
      </c>
      <c r="K4562" s="15"/>
      <c r="L4562" s="15"/>
      <c r="M4562" s="15"/>
      <c r="N4562" s="15"/>
      <c r="O4562" s="31"/>
      <c r="Q4562" s="15"/>
    </row>
    <row r="4563" spans="2:22" x14ac:dyDescent="0.2">
      <c r="B4563" s="3"/>
      <c r="E4563" s="3" t="s">
        <v>2</v>
      </c>
      <c r="F4563" s="15" t="s">
        <v>4486</v>
      </c>
      <c r="K4563" s="15"/>
      <c r="L4563" s="15"/>
      <c r="M4563" s="15"/>
      <c r="N4563" s="15"/>
      <c r="O4563" s="31"/>
      <c r="Q4563" s="15"/>
    </row>
    <row r="4564" spans="2:22" x14ac:dyDescent="0.2">
      <c r="B4564" s="3"/>
      <c r="E4564" s="3" t="s">
        <v>2</v>
      </c>
      <c r="F4564" s="15" t="s">
        <v>4487</v>
      </c>
      <c r="K4564" s="15"/>
      <c r="L4564" s="15"/>
      <c r="M4564" s="15"/>
      <c r="N4564" s="15"/>
      <c r="O4564" s="31"/>
      <c r="Q4564" s="15"/>
    </row>
    <row r="4565" spans="2:22" x14ac:dyDescent="0.2">
      <c r="B4565" s="3"/>
      <c r="E4565" s="3" t="s">
        <v>12</v>
      </c>
      <c r="F4565" s="15" t="s">
        <v>4503</v>
      </c>
      <c r="K4565" s="15"/>
      <c r="L4565" s="15"/>
      <c r="M4565" s="15"/>
      <c r="N4565" s="15"/>
      <c r="O4565" s="31"/>
      <c r="Q4565" s="15"/>
      <c r="R4565" t="s">
        <v>4494</v>
      </c>
      <c r="V4565" t="s">
        <v>4496</v>
      </c>
    </row>
    <row r="4566" spans="2:22" x14ac:dyDescent="0.2">
      <c r="B4566" s="3"/>
      <c r="E4566" s="3"/>
      <c r="F4566" s="15"/>
      <c r="K4566" s="15"/>
      <c r="L4566" s="15"/>
      <c r="M4566" s="15"/>
      <c r="N4566" s="15"/>
      <c r="O4566" s="31"/>
      <c r="Q4566" s="15"/>
      <c r="R4566" t="s">
        <v>4495</v>
      </c>
      <c r="V4566" t="s">
        <v>4497</v>
      </c>
    </row>
    <row r="4567" spans="2:22" x14ac:dyDescent="0.2">
      <c r="B4567" s="3">
        <v>26</v>
      </c>
      <c r="E4567" s="3" t="s">
        <v>21</v>
      </c>
      <c r="F4567" s="15" t="s">
        <v>4498</v>
      </c>
      <c r="K4567" s="15"/>
      <c r="L4567" s="15"/>
      <c r="M4567" s="15"/>
      <c r="N4567" s="15"/>
      <c r="O4567" s="31"/>
      <c r="Q4567" s="15"/>
    </row>
    <row r="4568" spans="2:22" x14ac:dyDescent="0.2">
      <c r="B4568" s="3"/>
      <c r="E4568" s="3" t="s">
        <v>2</v>
      </c>
      <c r="F4568" s="15" t="s">
        <v>4499</v>
      </c>
      <c r="K4568" s="15"/>
      <c r="L4568" s="15"/>
      <c r="M4568" s="15"/>
      <c r="N4568" s="15"/>
      <c r="O4568" s="31"/>
      <c r="Q4568" s="15"/>
    </row>
    <row r="4569" spans="2:22" x14ac:dyDescent="0.2">
      <c r="B4569" s="3"/>
      <c r="E4569" s="3" t="s">
        <v>2</v>
      </c>
      <c r="F4569" s="15" t="s">
        <v>4500</v>
      </c>
      <c r="K4569" s="15"/>
      <c r="L4569" s="15"/>
      <c r="M4569" s="15"/>
      <c r="N4569" s="15"/>
      <c r="O4569" s="31"/>
      <c r="Q4569" s="15"/>
    </row>
    <row r="4570" spans="2:22" x14ac:dyDescent="0.2">
      <c r="B4570" s="3"/>
      <c r="E4570" s="3" t="s">
        <v>12</v>
      </c>
      <c r="F4570" s="15" t="s">
        <v>4501</v>
      </c>
      <c r="K4570" s="15"/>
      <c r="L4570" s="15"/>
      <c r="M4570" s="15"/>
      <c r="N4570" s="15"/>
      <c r="O4570" s="31"/>
      <c r="Q4570" s="15"/>
    </row>
    <row r="4571" spans="2:22" x14ac:dyDescent="0.2">
      <c r="B4571" s="3"/>
      <c r="E4571" s="3"/>
      <c r="F4571" s="15"/>
      <c r="K4571" s="15"/>
      <c r="L4571" s="15"/>
      <c r="M4571" s="15"/>
      <c r="N4571" s="15"/>
      <c r="O4571" s="31"/>
      <c r="Q4571" s="15"/>
    </row>
    <row r="4572" spans="2:22" x14ac:dyDescent="0.2">
      <c r="B4572" s="3">
        <v>27</v>
      </c>
      <c r="C4572">
        <v>4</v>
      </c>
      <c r="D4572">
        <v>14</v>
      </c>
      <c r="E4572" s="3" t="s">
        <v>21</v>
      </c>
      <c r="F4572" s="15" t="s">
        <v>4490</v>
      </c>
      <c r="K4572" s="15"/>
      <c r="L4572" s="15"/>
      <c r="M4572" s="15"/>
      <c r="N4572" s="15"/>
      <c r="O4572" s="31"/>
      <c r="Q4572" s="15"/>
    </row>
    <row r="4573" spans="2:22" x14ac:dyDescent="0.2">
      <c r="B4573" s="3"/>
      <c r="E4573" s="3" t="s">
        <v>2</v>
      </c>
      <c r="F4573" s="15" t="s">
        <v>4491</v>
      </c>
      <c r="K4573" s="15"/>
      <c r="L4573" s="15"/>
      <c r="M4573" s="15"/>
      <c r="N4573" s="15"/>
      <c r="O4573" s="31"/>
      <c r="Q4573" s="15"/>
    </row>
    <row r="4574" spans="2:22" x14ac:dyDescent="0.2">
      <c r="B4574" s="3"/>
      <c r="E4574" s="3" t="s">
        <v>2</v>
      </c>
      <c r="F4574" s="15" t="s">
        <v>4492</v>
      </c>
      <c r="K4574" s="15"/>
      <c r="L4574" s="15"/>
      <c r="M4574" s="15"/>
      <c r="N4574" s="15"/>
      <c r="O4574" s="31"/>
      <c r="Q4574" s="15"/>
    </row>
    <row r="4575" spans="2:22" x14ac:dyDescent="0.2">
      <c r="B4575" s="3"/>
      <c r="E4575" s="3" t="s">
        <v>12</v>
      </c>
      <c r="F4575" s="15" t="s">
        <v>4493</v>
      </c>
      <c r="K4575" s="15"/>
      <c r="L4575" s="15"/>
      <c r="M4575" s="15"/>
      <c r="N4575" s="15"/>
      <c r="O4575" s="31"/>
      <c r="Q4575" s="15"/>
    </row>
    <row r="4576" spans="2:22" x14ac:dyDescent="0.2">
      <c r="B4576" s="3"/>
      <c r="E4576" s="3"/>
      <c r="F4576" s="15"/>
      <c r="K4576" s="15"/>
      <c r="L4576" s="15"/>
      <c r="M4576" s="15"/>
      <c r="N4576" s="15"/>
      <c r="O4576" s="31"/>
      <c r="Q4576" s="15"/>
    </row>
    <row r="4577" spans="2:17" x14ac:dyDescent="0.2">
      <c r="B4577" s="3">
        <v>28</v>
      </c>
      <c r="C4577">
        <v>4</v>
      </c>
      <c r="D4577">
        <v>14</v>
      </c>
      <c r="E4577" s="3" t="s">
        <v>21</v>
      </c>
      <c r="F4577" s="15" t="s">
        <v>4489</v>
      </c>
      <c r="K4577" s="15"/>
      <c r="L4577" s="15"/>
      <c r="M4577" s="15"/>
      <c r="N4577" s="15"/>
      <c r="O4577" s="31"/>
      <c r="Q4577" s="15"/>
    </row>
    <row r="4578" spans="2:17" x14ac:dyDescent="0.2">
      <c r="B4578" s="3"/>
      <c r="E4578" s="3" t="s">
        <v>2</v>
      </c>
      <c r="F4578" s="15" t="s">
        <v>4504</v>
      </c>
      <c r="K4578" s="15"/>
      <c r="L4578" s="15"/>
      <c r="M4578" s="15"/>
      <c r="N4578" s="15"/>
      <c r="O4578" s="31"/>
      <c r="Q4578" s="15"/>
    </row>
    <row r="4579" spans="2:17" x14ac:dyDescent="0.2">
      <c r="B4579" s="3"/>
      <c r="E4579" s="3" t="s">
        <v>2</v>
      </c>
      <c r="F4579" s="15" t="s">
        <v>4506</v>
      </c>
      <c r="K4579" s="15"/>
      <c r="L4579" s="15"/>
      <c r="M4579" s="15"/>
      <c r="N4579" s="15"/>
      <c r="O4579" s="31"/>
      <c r="Q4579" s="15"/>
    </row>
    <row r="4580" spans="2:17" x14ac:dyDescent="0.2">
      <c r="B4580" s="3"/>
      <c r="E4580" s="3" t="s">
        <v>12</v>
      </c>
      <c r="F4580" s="15" t="s">
        <v>4505</v>
      </c>
      <c r="K4580" s="15"/>
      <c r="L4580" s="15"/>
      <c r="M4580" s="15"/>
      <c r="N4580" s="15"/>
      <c r="O4580" s="31"/>
      <c r="Q4580" s="15"/>
    </row>
    <row r="4581" spans="2:17" x14ac:dyDescent="0.2">
      <c r="B4581" s="3"/>
      <c r="E4581" s="3"/>
      <c r="F4581" s="15"/>
      <c r="K4581" s="15"/>
      <c r="L4581" s="15"/>
      <c r="M4581" s="15"/>
      <c r="N4581" s="15"/>
      <c r="O4581" s="31"/>
      <c r="Q4581" s="15"/>
    </row>
    <row r="4582" spans="2:17" x14ac:dyDescent="0.2">
      <c r="B4582" s="3">
        <v>29</v>
      </c>
      <c r="E4582" s="3" t="s">
        <v>21</v>
      </c>
      <c r="F4582" s="15" t="s">
        <v>4509</v>
      </c>
      <c r="K4582" s="15"/>
      <c r="L4582" s="15"/>
      <c r="M4582" s="15"/>
      <c r="N4582" s="15"/>
      <c r="O4582" s="31"/>
      <c r="Q4582" s="15"/>
    </row>
    <row r="4583" spans="2:17" x14ac:dyDescent="0.2">
      <c r="B4583" s="3"/>
      <c r="E4583" s="3" t="s">
        <v>2</v>
      </c>
      <c r="F4583" s="15" t="s">
        <v>4508</v>
      </c>
      <c r="K4583" s="15"/>
      <c r="L4583" s="15"/>
      <c r="M4583" s="15"/>
      <c r="N4583" s="15"/>
      <c r="O4583" s="31"/>
      <c r="Q4583" s="15"/>
    </row>
    <row r="4584" spans="2:17" x14ac:dyDescent="0.2">
      <c r="B4584" s="3"/>
      <c r="E4584" s="3" t="s">
        <v>2</v>
      </c>
      <c r="F4584" s="15" t="s">
        <v>4507</v>
      </c>
      <c r="K4584" s="15"/>
      <c r="L4584" s="15"/>
      <c r="M4584" s="15"/>
      <c r="N4584" s="15"/>
      <c r="O4584" s="31"/>
      <c r="Q4584" s="15"/>
    </row>
    <row r="4585" spans="2:17" x14ac:dyDescent="0.2">
      <c r="B4585" s="3"/>
      <c r="E4585" s="3" t="s">
        <v>12</v>
      </c>
      <c r="F4585" s="15" t="s">
        <v>4510</v>
      </c>
      <c r="K4585" s="15"/>
      <c r="L4585" s="15"/>
      <c r="M4585" s="15"/>
      <c r="N4585" s="15"/>
      <c r="O4585" s="31"/>
      <c r="Q4585" s="15"/>
    </row>
    <row r="4586" spans="2:17" x14ac:dyDescent="0.2">
      <c r="B4586" s="3"/>
      <c r="E4586" s="3"/>
      <c r="F4586" s="15"/>
      <c r="K4586" s="15"/>
      <c r="L4586" s="15"/>
      <c r="M4586" s="15"/>
      <c r="N4586" s="15"/>
      <c r="O4586" s="31"/>
      <c r="Q4586" s="15"/>
    </row>
    <row r="4587" spans="2:17" x14ac:dyDescent="0.2">
      <c r="B4587" s="3">
        <v>30</v>
      </c>
      <c r="E4587" s="3" t="s">
        <v>21</v>
      </c>
      <c r="F4587" s="15" t="s">
        <v>4511</v>
      </c>
      <c r="K4587" s="15"/>
      <c r="L4587" s="15"/>
      <c r="M4587" s="15"/>
      <c r="N4587" s="15"/>
      <c r="O4587" s="31"/>
      <c r="Q4587" s="15"/>
    </row>
    <row r="4588" spans="2:17" x14ac:dyDescent="0.2">
      <c r="B4588" s="3"/>
      <c r="E4588" s="3" t="s">
        <v>2</v>
      </c>
      <c r="F4588" s="15" t="s">
        <v>4512</v>
      </c>
      <c r="K4588" s="15"/>
      <c r="L4588" s="15"/>
      <c r="M4588" s="15"/>
      <c r="N4588" s="15"/>
      <c r="O4588" s="31"/>
      <c r="Q4588" s="15"/>
    </row>
    <row r="4589" spans="2:17" x14ac:dyDescent="0.2">
      <c r="B4589" s="3"/>
      <c r="E4589" s="3" t="s">
        <v>2</v>
      </c>
      <c r="F4589" s="15" t="s">
        <v>4513</v>
      </c>
      <c r="K4589" s="15"/>
      <c r="L4589" s="15"/>
      <c r="M4589" s="15"/>
      <c r="N4589" s="15"/>
      <c r="O4589" s="31"/>
      <c r="Q4589" s="15"/>
    </row>
    <row r="4590" spans="2:17" x14ac:dyDescent="0.2">
      <c r="B4590" s="3"/>
      <c r="E4590" s="3" t="s">
        <v>12</v>
      </c>
      <c r="F4590" s="15" t="s">
        <v>4514</v>
      </c>
      <c r="K4590" s="15"/>
      <c r="L4590" s="15"/>
      <c r="M4590" s="15"/>
      <c r="N4590" s="15"/>
      <c r="O4590" s="31"/>
      <c r="Q4590" s="15"/>
    </row>
    <row r="4591" spans="2:17" x14ac:dyDescent="0.2">
      <c r="B4591" s="3"/>
      <c r="E4591" s="3"/>
      <c r="F4591" s="15"/>
      <c r="K4591" s="15"/>
      <c r="L4591" s="15"/>
      <c r="M4591" s="15"/>
      <c r="N4591" s="15"/>
      <c r="O4591" s="31"/>
      <c r="Q4591" s="15"/>
    </row>
    <row r="4592" spans="2:17" x14ac:dyDescent="0.2">
      <c r="B4592" s="3">
        <v>1</v>
      </c>
      <c r="C4592">
        <v>5</v>
      </c>
      <c r="D4592">
        <v>14</v>
      </c>
      <c r="E4592" s="3" t="s">
        <v>21</v>
      </c>
      <c r="F4592" s="15" t="s">
        <v>4515</v>
      </c>
      <c r="K4592" s="15"/>
      <c r="L4592" s="15"/>
      <c r="M4592" s="15"/>
      <c r="N4592" s="15"/>
      <c r="O4592" s="31"/>
      <c r="Q4592" s="15"/>
    </row>
    <row r="4593" spans="2:17" x14ac:dyDescent="0.2">
      <c r="B4593" s="3"/>
      <c r="E4593" s="3" t="s">
        <v>2</v>
      </c>
      <c r="F4593" s="15" t="s">
        <v>4516</v>
      </c>
      <c r="K4593" s="15"/>
      <c r="L4593" s="15"/>
      <c r="M4593" s="15"/>
      <c r="N4593" s="15"/>
      <c r="O4593" s="31"/>
      <c r="Q4593" s="15"/>
    </row>
    <row r="4594" spans="2:17" x14ac:dyDescent="0.2">
      <c r="B4594" s="3"/>
      <c r="E4594" s="3" t="s">
        <v>2</v>
      </c>
      <c r="F4594" s="15" t="s">
        <v>4517</v>
      </c>
      <c r="K4594" s="15"/>
      <c r="L4594" s="15"/>
      <c r="M4594" s="15"/>
      <c r="N4594" s="15"/>
      <c r="O4594" s="31"/>
      <c r="Q4594" s="15"/>
    </row>
    <row r="4595" spans="2:17" x14ac:dyDescent="0.2">
      <c r="B4595" s="3"/>
      <c r="E4595" s="3" t="s">
        <v>12</v>
      </c>
      <c r="F4595" s="15" t="s">
        <v>4526</v>
      </c>
      <c r="K4595" s="15"/>
      <c r="L4595" s="15"/>
      <c r="M4595" s="15"/>
      <c r="N4595" s="15"/>
      <c r="O4595" s="31"/>
      <c r="Q4595" s="15"/>
    </row>
    <row r="4596" spans="2:17" x14ac:dyDescent="0.2">
      <c r="B4596" s="3"/>
      <c r="E4596" s="3"/>
      <c r="F4596" s="15"/>
      <c r="K4596" s="15"/>
      <c r="L4596" s="15"/>
      <c r="M4596" s="15"/>
      <c r="N4596" s="15"/>
      <c r="O4596" s="31"/>
      <c r="Q4596" s="15"/>
    </row>
    <row r="4597" spans="2:17" x14ac:dyDescent="0.2">
      <c r="B4597" s="3">
        <v>2</v>
      </c>
      <c r="C4597">
        <v>5</v>
      </c>
      <c r="E4597" s="3" t="s">
        <v>21</v>
      </c>
      <c r="F4597" s="15" t="s">
        <v>4519</v>
      </c>
      <c r="K4597" s="15"/>
      <c r="L4597" s="15"/>
      <c r="M4597" s="15"/>
      <c r="N4597" s="15"/>
      <c r="O4597" s="31"/>
      <c r="Q4597" s="15"/>
    </row>
    <row r="4598" spans="2:17" x14ac:dyDescent="0.2">
      <c r="B4598" s="3"/>
      <c r="E4598" s="3" t="s">
        <v>2</v>
      </c>
      <c r="F4598" s="15" t="s">
        <v>4518</v>
      </c>
      <c r="K4598" s="15"/>
      <c r="L4598" s="15"/>
      <c r="M4598" s="15"/>
      <c r="N4598" s="15"/>
      <c r="O4598" s="31"/>
      <c r="Q4598" s="15"/>
    </row>
    <row r="4599" spans="2:17" x14ac:dyDescent="0.2">
      <c r="B4599" s="3"/>
      <c r="E4599" s="3" t="s">
        <v>2</v>
      </c>
      <c r="F4599" s="15" t="s">
        <v>4527</v>
      </c>
      <c r="K4599" s="15"/>
      <c r="L4599" s="15"/>
      <c r="M4599" s="15"/>
      <c r="N4599" s="15"/>
      <c r="O4599" s="31"/>
      <c r="Q4599" s="15"/>
    </row>
    <row r="4600" spans="2:17" x14ac:dyDescent="0.2">
      <c r="B4600" s="3"/>
      <c r="E4600" s="3" t="s">
        <v>12</v>
      </c>
      <c r="F4600" s="15" t="s">
        <v>4528</v>
      </c>
      <c r="K4600" s="15"/>
      <c r="L4600" s="15"/>
      <c r="M4600" s="15"/>
      <c r="N4600" s="15"/>
      <c r="O4600" s="31"/>
      <c r="Q4600" s="15"/>
    </row>
    <row r="4601" spans="2:17" x14ac:dyDescent="0.2">
      <c r="B4601" s="3"/>
      <c r="E4601" s="3"/>
      <c r="F4601" s="15"/>
      <c r="K4601" s="15"/>
      <c r="L4601" s="15"/>
      <c r="M4601" s="15"/>
      <c r="N4601" s="15"/>
      <c r="O4601" s="31"/>
      <c r="Q4601" s="15"/>
    </row>
    <row r="4602" spans="2:17" x14ac:dyDescent="0.2">
      <c r="B4602" s="3">
        <v>3</v>
      </c>
      <c r="E4602" s="3" t="s">
        <v>21</v>
      </c>
      <c r="F4602" s="15" t="s">
        <v>4522</v>
      </c>
      <c r="K4602" s="15"/>
      <c r="L4602" s="15"/>
      <c r="M4602" s="15"/>
      <c r="N4602" s="15"/>
      <c r="O4602" s="31"/>
      <c r="Q4602" s="15"/>
    </row>
    <row r="4603" spans="2:17" x14ac:dyDescent="0.2">
      <c r="B4603" s="3"/>
      <c r="E4603" s="3" t="s">
        <v>2</v>
      </c>
      <c r="F4603" s="15" t="s">
        <v>4523</v>
      </c>
      <c r="K4603" s="15"/>
      <c r="L4603" s="15"/>
      <c r="M4603" s="15"/>
      <c r="N4603" s="15"/>
      <c r="O4603" s="31"/>
      <c r="Q4603" s="15"/>
    </row>
    <row r="4604" spans="2:17" x14ac:dyDescent="0.2">
      <c r="B4604" s="3"/>
      <c r="E4604" s="3" t="s">
        <v>2</v>
      </c>
      <c r="F4604" s="15" t="s">
        <v>4524</v>
      </c>
      <c r="K4604" s="15"/>
      <c r="L4604" s="15"/>
      <c r="M4604" s="15"/>
      <c r="N4604" s="15"/>
      <c r="O4604" s="31"/>
      <c r="Q4604" s="15"/>
    </row>
    <row r="4605" spans="2:17" x14ac:dyDescent="0.2">
      <c r="B4605" s="3"/>
      <c r="E4605" s="3" t="s">
        <v>12</v>
      </c>
      <c r="F4605" s="15" t="s">
        <v>4525</v>
      </c>
      <c r="K4605" s="15"/>
      <c r="L4605" s="15"/>
      <c r="M4605" s="15"/>
      <c r="N4605" s="15"/>
      <c r="O4605" s="31"/>
      <c r="Q4605" s="15"/>
    </row>
    <row r="4606" spans="2:17" x14ac:dyDescent="0.2">
      <c r="B4606" s="3"/>
      <c r="E4606" s="3"/>
      <c r="F4606" s="15"/>
      <c r="K4606" s="15"/>
      <c r="L4606" s="15"/>
      <c r="M4606" s="15"/>
      <c r="N4606" s="15"/>
      <c r="O4606" s="31"/>
      <c r="Q4606" s="15"/>
    </row>
    <row r="4607" spans="2:17" x14ac:dyDescent="0.2">
      <c r="B4607" s="3">
        <v>4</v>
      </c>
      <c r="E4607" s="3" t="s">
        <v>21</v>
      </c>
      <c r="F4607" s="15" t="s">
        <v>4521</v>
      </c>
      <c r="K4607" s="15"/>
      <c r="L4607" s="15"/>
      <c r="M4607" s="15"/>
      <c r="N4607" s="15"/>
      <c r="O4607" s="31"/>
      <c r="Q4607" s="15"/>
    </row>
    <row r="4608" spans="2:17" x14ac:dyDescent="0.2">
      <c r="B4608" s="3"/>
      <c r="E4608" s="3" t="s">
        <v>2</v>
      </c>
      <c r="F4608" s="15" t="s">
        <v>4520</v>
      </c>
      <c r="K4608" s="15"/>
      <c r="L4608" s="15"/>
      <c r="M4608" s="15"/>
      <c r="N4608" s="15"/>
      <c r="O4608" s="31"/>
      <c r="Q4608" s="15"/>
    </row>
    <row r="4609" spans="2:17" x14ac:dyDescent="0.2">
      <c r="B4609" s="3"/>
      <c r="E4609" s="3" t="s">
        <v>2</v>
      </c>
      <c r="F4609" s="15" t="s">
        <v>4529</v>
      </c>
      <c r="K4609" s="15"/>
      <c r="L4609" s="15"/>
      <c r="M4609" s="15"/>
      <c r="N4609" s="15"/>
      <c r="O4609" s="31"/>
      <c r="Q4609" s="15"/>
    </row>
    <row r="4610" spans="2:17" x14ac:dyDescent="0.2">
      <c r="B4610" s="3"/>
      <c r="E4610" s="3" t="s">
        <v>12</v>
      </c>
      <c r="F4610" s="15" t="s">
        <v>4530</v>
      </c>
      <c r="K4610" s="15"/>
      <c r="L4610" s="15"/>
      <c r="M4610" s="15"/>
      <c r="N4610" s="15"/>
      <c r="O4610" s="31"/>
      <c r="Q4610" s="15"/>
    </row>
    <row r="4611" spans="2:17" x14ac:dyDescent="0.2">
      <c r="B4611" s="3"/>
      <c r="E4611" s="3"/>
      <c r="F4611" s="15"/>
      <c r="K4611" s="15"/>
      <c r="L4611" s="15"/>
      <c r="M4611" s="15"/>
      <c r="N4611" s="15"/>
      <c r="O4611" s="31"/>
      <c r="Q4611" s="15"/>
    </row>
    <row r="4612" spans="2:17" x14ac:dyDescent="0.2">
      <c r="B4612" s="3">
        <v>5</v>
      </c>
      <c r="E4612" s="3" t="s">
        <v>21</v>
      </c>
      <c r="F4612" s="15" t="s">
        <v>4531</v>
      </c>
      <c r="K4612" s="15"/>
      <c r="L4612" s="15"/>
      <c r="M4612" s="15"/>
      <c r="N4612" s="15"/>
      <c r="O4612" s="31"/>
      <c r="Q4612" s="15"/>
    </row>
    <row r="4613" spans="2:17" x14ac:dyDescent="0.2">
      <c r="B4613" s="3"/>
      <c r="E4613" s="3" t="s">
        <v>2</v>
      </c>
      <c r="F4613" s="15" t="s">
        <v>4532</v>
      </c>
      <c r="K4613" s="15"/>
      <c r="L4613" s="15"/>
      <c r="M4613" s="15"/>
      <c r="N4613" s="15"/>
      <c r="O4613" s="31"/>
      <c r="Q4613" s="15"/>
    </row>
    <row r="4614" spans="2:17" x14ac:dyDescent="0.2">
      <c r="B4614" s="3"/>
      <c r="E4614" s="3" t="s">
        <v>2</v>
      </c>
      <c r="F4614" s="15" t="s">
        <v>4533</v>
      </c>
      <c r="K4614" s="15"/>
      <c r="L4614" s="15"/>
      <c r="M4614" s="15"/>
      <c r="N4614" s="15"/>
      <c r="O4614" s="31"/>
      <c r="Q4614" s="15"/>
    </row>
    <row r="4615" spans="2:17" x14ac:dyDescent="0.2">
      <c r="B4615" s="3"/>
      <c r="E4615" s="3" t="s">
        <v>12</v>
      </c>
      <c r="F4615" s="15" t="s">
        <v>4534</v>
      </c>
      <c r="K4615" s="15"/>
      <c r="L4615" s="15"/>
      <c r="M4615" s="15"/>
      <c r="N4615" s="15"/>
      <c r="O4615" s="31"/>
      <c r="Q4615" s="15"/>
    </row>
    <row r="4616" spans="2:17" x14ac:dyDescent="0.2">
      <c r="B4616" s="3"/>
      <c r="E4616" s="3"/>
      <c r="F4616" s="15"/>
      <c r="K4616" s="15"/>
      <c r="L4616" s="15"/>
      <c r="M4616" s="15"/>
      <c r="N4616" s="15"/>
      <c r="O4616" s="31"/>
      <c r="Q4616" s="15"/>
    </row>
    <row r="4617" spans="2:17" x14ac:dyDescent="0.2">
      <c r="B4617" s="3">
        <v>6</v>
      </c>
      <c r="E4617" s="3" t="s">
        <v>21</v>
      </c>
      <c r="F4617" s="15" t="s">
        <v>4536</v>
      </c>
      <c r="K4617" s="15"/>
      <c r="L4617" s="15"/>
      <c r="M4617" s="15"/>
      <c r="N4617" s="15" t="s">
        <v>4535</v>
      </c>
      <c r="O4617" s="31"/>
      <c r="Q4617" s="15"/>
    </row>
    <row r="4618" spans="2:17" x14ac:dyDescent="0.2">
      <c r="B4618" s="3"/>
      <c r="E4618" s="3" t="s">
        <v>2</v>
      </c>
      <c r="F4618" s="15" t="s">
        <v>4537</v>
      </c>
      <c r="K4618" s="15"/>
      <c r="L4618" s="15"/>
      <c r="M4618" s="15"/>
      <c r="N4618" s="15"/>
      <c r="O4618" s="31"/>
      <c r="Q4618" s="15"/>
    </row>
    <row r="4619" spans="2:17" x14ac:dyDescent="0.2">
      <c r="B4619" s="3"/>
      <c r="E4619" s="3" t="s">
        <v>2</v>
      </c>
      <c r="F4619" s="15" t="s">
        <v>4538</v>
      </c>
      <c r="K4619" s="15"/>
      <c r="L4619" s="15"/>
      <c r="M4619" s="15"/>
      <c r="N4619" s="15"/>
      <c r="O4619" s="31"/>
      <c r="Q4619" s="15"/>
    </row>
    <row r="4620" spans="2:17" x14ac:dyDescent="0.2">
      <c r="B4620" s="3"/>
      <c r="E4620" s="3" t="s">
        <v>12</v>
      </c>
      <c r="F4620" s="15" t="s">
        <v>4539</v>
      </c>
      <c r="K4620" s="15"/>
      <c r="L4620" s="15"/>
      <c r="M4620" s="15"/>
      <c r="N4620" s="15"/>
      <c r="O4620" s="31"/>
      <c r="Q4620" s="15"/>
    </row>
    <row r="4621" spans="2:17" x14ac:dyDescent="0.2">
      <c r="B4621" s="3"/>
      <c r="E4621" s="3"/>
      <c r="F4621" s="15"/>
      <c r="K4621" s="15"/>
      <c r="L4621" s="15"/>
      <c r="M4621" s="15"/>
      <c r="N4621" s="15"/>
      <c r="O4621" s="31"/>
      <c r="Q4621" s="15"/>
    </row>
    <row r="4622" spans="2:17" x14ac:dyDescent="0.2">
      <c r="B4622" s="3">
        <v>7</v>
      </c>
      <c r="E4622" s="3" t="s">
        <v>21</v>
      </c>
      <c r="F4622" s="15" t="s">
        <v>4540</v>
      </c>
      <c r="K4622" s="15"/>
      <c r="L4622" s="15"/>
      <c r="M4622" s="15"/>
      <c r="N4622" s="15"/>
      <c r="O4622" s="31"/>
      <c r="Q4622" s="15"/>
    </row>
    <row r="4623" spans="2:17" x14ac:dyDescent="0.2">
      <c r="B4623" s="3"/>
      <c r="E4623" s="3" t="s">
        <v>2</v>
      </c>
      <c r="F4623" s="15" t="s">
        <v>4541</v>
      </c>
      <c r="K4623" s="15"/>
      <c r="L4623" s="15"/>
      <c r="M4623" s="15"/>
      <c r="N4623" s="15"/>
      <c r="O4623" s="31"/>
      <c r="Q4623" s="15"/>
    </row>
    <row r="4624" spans="2:17" x14ac:dyDescent="0.2">
      <c r="B4624" s="3"/>
      <c r="E4624" s="3" t="s">
        <v>2</v>
      </c>
      <c r="F4624" s="15" t="s">
        <v>4542</v>
      </c>
      <c r="K4624" s="15"/>
      <c r="L4624" s="15"/>
      <c r="M4624" s="15"/>
      <c r="N4624" s="15"/>
      <c r="O4624" s="31"/>
      <c r="Q4624" s="15"/>
    </row>
    <row r="4625" spans="2:17" x14ac:dyDescent="0.2">
      <c r="B4625" s="3"/>
      <c r="E4625" s="3" t="s">
        <v>12</v>
      </c>
      <c r="F4625" s="15" t="s">
        <v>4547</v>
      </c>
      <c r="K4625" s="15"/>
      <c r="L4625" s="15"/>
      <c r="M4625" s="15"/>
      <c r="N4625" s="15"/>
      <c r="O4625" s="31"/>
      <c r="Q4625" s="15"/>
    </row>
    <row r="4626" spans="2:17" x14ac:dyDescent="0.2">
      <c r="B4626" s="3"/>
      <c r="E4626" s="3"/>
      <c r="F4626" s="15"/>
      <c r="K4626" s="15"/>
      <c r="L4626" s="15"/>
      <c r="M4626" s="15"/>
      <c r="N4626" s="15"/>
      <c r="O4626" s="31"/>
      <c r="Q4626" s="15"/>
    </row>
    <row r="4627" spans="2:17" x14ac:dyDescent="0.2">
      <c r="B4627" s="3">
        <v>8</v>
      </c>
      <c r="E4627" s="3" t="s">
        <v>21</v>
      </c>
      <c r="F4627" s="15" t="s">
        <v>4543</v>
      </c>
      <c r="K4627" s="15"/>
      <c r="L4627" s="15"/>
      <c r="M4627" s="15"/>
      <c r="N4627" s="15"/>
      <c r="O4627" s="31"/>
      <c r="Q4627" s="15"/>
    </row>
    <row r="4628" spans="2:17" x14ac:dyDescent="0.2">
      <c r="B4628" s="3"/>
      <c r="E4628" s="3" t="s">
        <v>2</v>
      </c>
      <c r="F4628" s="15" t="s">
        <v>4544</v>
      </c>
      <c r="K4628" s="15"/>
      <c r="L4628" s="15"/>
      <c r="M4628" s="15"/>
      <c r="N4628" s="15"/>
      <c r="O4628" s="31"/>
      <c r="Q4628" s="15"/>
    </row>
    <row r="4629" spans="2:17" x14ac:dyDescent="0.2">
      <c r="B4629" s="3"/>
      <c r="E4629" s="3" t="s">
        <v>2</v>
      </c>
      <c r="F4629" s="15" t="s">
        <v>4545</v>
      </c>
      <c r="K4629" s="15"/>
      <c r="L4629" s="15"/>
      <c r="M4629" s="15"/>
      <c r="N4629" s="15"/>
      <c r="O4629" s="31"/>
      <c r="Q4629" s="15"/>
    </row>
    <row r="4630" spans="2:17" x14ac:dyDescent="0.2">
      <c r="B4630" s="3"/>
      <c r="E4630" s="3" t="s">
        <v>12</v>
      </c>
      <c r="F4630" s="15" t="s">
        <v>4546</v>
      </c>
      <c r="K4630" s="15"/>
      <c r="L4630" s="15"/>
      <c r="M4630" s="15"/>
      <c r="N4630" s="15" t="s">
        <v>3859</v>
      </c>
      <c r="O4630" s="31"/>
      <c r="Q4630" s="15"/>
    </row>
    <row r="4631" spans="2:17" x14ac:dyDescent="0.2">
      <c r="B4631" s="3"/>
      <c r="E4631" s="3"/>
      <c r="F4631" s="15"/>
      <c r="K4631" s="15"/>
      <c r="L4631" s="15"/>
      <c r="M4631" s="15"/>
      <c r="N4631" s="15"/>
      <c r="O4631" s="31"/>
      <c r="Q4631" s="15"/>
    </row>
    <row r="4632" spans="2:17" x14ac:dyDescent="0.2">
      <c r="B4632" s="3">
        <v>9</v>
      </c>
      <c r="E4632" s="3" t="s">
        <v>21</v>
      </c>
      <c r="F4632" s="15" t="s">
        <v>4548</v>
      </c>
      <c r="K4632" s="15"/>
      <c r="L4632" s="15"/>
      <c r="M4632" s="15"/>
      <c r="N4632" s="15"/>
      <c r="O4632" s="31"/>
      <c r="Q4632" s="15"/>
    </row>
    <row r="4633" spans="2:17" x14ac:dyDescent="0.2">
      <c r="B4633" s="3"/>
      <c r="E4633" s="3" t="s">
        <v>2</v>
      </c>
      <c r="F4633" s="15" t="s">
        <v>4549</v>
      </c>
      <c r="K4633" s="15"/>
      <c r="L4633" s="15"/>
      <c r="M4633" s="15"/>
      <c r="N4633" s="15"/>
      <c r="O4633" s="31"/>
      <c r="Q4633" s="15"/>
    </row>
    <row r="4634" spans="2:17" x14ac:dyDescent="0.2">
      <c r="B4634" s="3"/>
      <c r="E4634" s="3" t="s">
        <v>2</v>
      </c>
      <c r="F4634" s="15" t="s">
        <v>4556</v>
      </c>
      <c r="K4634" s="15"/>
      <c r="L4634" s="15"/>
      <c r="M4634" s="15"/>
      <c r="N4634" s="15"/>
      <c r="O4634" s="31"/>
      <c r="Q4634" s="15"/>
    </row>
    <row r="4635" spans="2:17" x14ac:dyDescent="0.2">
      <c r="B4635" s="3"/>
      <c r="E4635" s="3" t="s">
        <v>12</v>
      </c>
      <c r="F4635" s="15" t="s">
        <v>4555</v>
      </c>
      <c r="K4635" s="15"/>
      <c r="L4635" s="15"/>
      <c r="M4635" s="15"/>
      <c r="N4635" s="15"/>
      <c r="O4635" s="31"/>
      <c r="Q4635" s="15"/>
    </row>
    <row r="4636" spans="2:17" x14ac:dyDescent="0.2">
      <c r="B4636" s="3"/>
      <c r="E4636" s="3"/>
      <c r="F4636" s="15"/>
      <c r="K4636" s="15"/>
      <c r="L4636" s="15"/>
      <c r="M4636" s="15"/>
      <c r="N4636" s="15"/>
      <c r="O4636" s="31"/>
      <c r="Q4636" s="15"/>
    </row>
    <row r="4637" spans="2:17" x14ac:dyDescent="0.2">
      <c r="B4637" s="3">
        <v>10</v>
      </c>
      <c r="E4637" s="3" t="s">
        <v>21</v>
      </c>
      <c r="F4637" s="15" t="s">
        <v>4554</v>
      </c>
      <c r="K4637" s="15"/>
      <c r="L4637" s="15"/>
      <c r="M4637" s="15"/>
      <c r="N4637" s="15" t="s">
        <v>4551</v>
      </c>
      <c r="O4637" s="31"/>
      <c r="Q4637" s="15"/>
    </row>
    <row r="4638" spans="2:17" x14ac:dyDescent="0.2">
      <c r="B4638" s="3"/>
      <c r="E4638" s="3" t="s">
        <v>2</v>
      </c>
      <c r="F4638" s="15" t="s">
        <v>4553</v>
      </c>
      <c r="K4638" s="15"/>
      <c r="L4638" s="15"/>
      <c r="M4638" s="15"/>
      <c r="N4638" s="15" t="s">
        <v>4550</v>
      </c>
      <c r="O4638" s="31"/>
      <c r="Q4638" s="15"/>
    </row>
    <row r="4639" spans="2:17" x14ac:dyDescent="0.2">
      <c r="B4639" s="3"/>
      <c r="E4639" s="3" t="s">
        <v>2</v>
      </c>
      <c r="F4639" s="15" t="s">
        <v>4552</v>
      </c>
      <c r="K4639" s="15"/>
      <c r="L4639" s="15"/>
      <c r="M4639" s="15"/>
      <c r="N4639" s="15"/>
      <c r="O4639" s="31"/>
      <c r="Q4639" s="15"/>
    </row>
    <row r="4640" spans="2:17" x14ac:dyDescent="0.2">
      <c r="B4640" s="3"/>
      <c r="E4640" s="3" t="s">
        <v>12</v>
      </c>
      <c r="F4640" s="15" t="s">
        <v>4557</v>
      </c>
      <c r="K4640" s="15"/>
      <c r="L4640" s="15"/>
      <c r="M4640" s="15"/>
      <c r="N4640" s="15"/>
      <c r="O4640" s="31"/>
      <c r="Q4640" s="15"/>
    </row>
    <row r="4641" spans="2:18" x14ac:dyDescent="0.2">
      <c r="B4641" s="3"/>
      <c r="E4641" s="3"/>
      <c r="F4641" s="15"/>
      <c r="K4641" s="15"/>
      <c r="L4641" s="15"/>
      <c r="M4641" s="15"/>
      <c r="N4641" s="15"/>
      <c r="O4641" s="31"/>
      <c r="Q4641" s="15"/>
    </row>
    <row r="4642" spans="2:18" x14ac:dyDescent="0.2">
      <c r="B4642" s="3">
        <v>11</v>
      </c>
      <c r="E4642" s="3" t="s">
        <v>21</v>
      </c>
      <c r="F4642" s="15" t="s">
        <v>4558</v>
      </c>
      <c r="K4642" s="15"/>
      <c r="L4642" s="15"/>
      <c r="M4642" s="15"/>
      <c r="N4642" s="15"/>
      <c r="O4642" s="31"/>
      <c r="Q4642" s="15"/>
      <c r="R4642" s="15" t="s">
        <v>4564</v>
      </c>
    </row>
    <row r="4643" spans="2:18" x14ac:dyDescent="0.2">
      <c r="B4643" s="3"/>
      <c r="E4643" s="3" t="s">
        <v>2</v>
      </c>
      <c r="F4643" s="15" t="s">
        <v>4559</v>
      </c>
      <c r="K4643" s="15"/>
      <c r="L4643" s="15"/>
      <c r="M4643" s="15"/>
      <c r="N4643" s="15"/>
      <c r="O4643" s="31"/>
      <c r="Q4643" s="15"/>
      <c r="R4643" s="15" t="s">
        <v>4565</v>
      </c>
    </row>
    <row r="4644" spans="2:18" x14ac:dyDescent="0.2">
      <c r="B4644" s="3"/>
      <c r="E4644" s="3" t="s">
        <v>2</v>
      </c>
      <c r="F4644" s="15" t="s">
        <v>4560</v>
      </c>
      <c r="K4644" s="15"/>
      <c r="L4644" s="15"/>
      <c r="M4644" s="15"/>
      <c r="N4644" s="15"/>
      <c r="O4644" s="31"/>
      <c r="Q4644" s="15"/>
      <c r="R4644" s="15" t="s">
        <v>4566</v>
      </c>
    </row>
    <row r="4645" spans="2:18" x14ac:dyDescent="0.2">
      <c r="B4645" s="3"/>
      <c r="E4645" s="3" t="s">
        <v>12</v>
      </c>
      <c r="F4645" s="15" t="s">
        <v>4561</v>
      </c>
      <c r="K4645" s="15"/>
      <c r="L4645" s="15"/>
      <c r="M4645" s="15"/>
      <c r="N4645" s="15"/>
      <c r="O4645" s="31"/>
      <c r="Q4645" s="15"/>
      <c r="R4645" s="15" t="s">
        <v>4567</v>
      </c>
    </row>
    <row r="4646" spans="2:18" x14ac:dyDescent="0.2">
      <c r="B4646" s="3"/>
      <c r="E4646" s="3"/>
      <c r="F4646" s="15"/>
      <c r="K4646" s="15"/>
      <c r="L4646" s="15"/>
      <c r="M4646" s="15"/>
      <c r="N4646" s="15"/>
      <c r="O4646" s="31"/>
      <c r="Q4646" s="15"/>
      <c r="R4646" s="15" t="s">
        <v>4568</v>
      </c>
    </row>
    <row r="4647" spans="2:18" x14ac:dyDescent="0.2">
      <c r="B4647" s="3">
        <v>12</v>
      </c>
      <c r="E4647" s="3" t="s">
        <v>21</v>
      </c>
      <c r="F4647" s="15" t="s">
        <v>4562</v>
      </c>
      <c r="K4647" s="15"/>
      <c r="L4647" s="15"/>
      <c r="M4647" s="15"/>
      <c r="N4647" s="15"/>
      <c r="O4647" s="31"/>
      <c r="Q4647" s="15"/>
      <c r="R4647" s="15" t="s">
        <v>4579</v>
      </c>
    </row>
    <row r="4648" spans="2:18" x14ac:dyDescent="0.2">
      <c r="B4648" s="3"/>
      <c r="E4648" s="3" t="s">
        <v>2</v>
      </c>
      <c r="F4648" s="15" t="s">
        <v>4563</v>
      </c>
      <c r="K4648" s="15"/>
      <c r="L4648" s="15"/>
      <c r="M4648" s="15"/>
      <c r="N4648" s="15"/>
      <c r="O4648" s="31"/>
      <c r="Q4648" s="15"/>
    </row>
    <row r="4649" spans="2:18" x14ac:dyDescent="0.2">
      <c r="B4649" s="3"/>
      <c r="E4649" s="3" t="s">
        <v>2</v>
      </c>
      <c r="F4649" s="15" t="s">
        <v>4569</v>
      </c>
      <c r="K4649" s="15"/>
      <c r="L4649" s="15"/>
      <c r="M4649" s="15"/>
      <c r="N4649" s="15"/>
      <c r="O4649" s="31"/>
      <c r="Q4649" s="15"/>
    </row>
    <row r="4650" spans="2:18" x14ac:dyDescent="0.2">
      <c r="B4650" s="3"/>
      <c r="E4650" s="3" t="s">
        <v>12</v>
      </c>
      <c r="F4650" s="15" t="s">
        <v>4572</v>
      </c>
      <c r="K4650" s="15"/>
      <c r="L4650" s="15"/>
      <c r="M4650" s="15"/>
      <c r="N4650" s="15"/>
      <c r="O4650" s="31"/>
      <c r="Q4650" s="15"/>
    </row>
    <row r="4651" spans="2:18" x14ac:dyDescent="0.2">
      <c r="B4651" s="3"/>
      <c r="E4651" s="3"/>
      <c r="F4651" s="15"/>
      <c r="K4651" s="15"/>
      <c r="L4651" s="15"/>
      <c r="M4651" s="15"/>
      <c r="N4651" s="15"/>
      <c r="O4651" s="31"/>
      <c r="Q4651" s="15"/>
    </row>
    <row r="4652" spans="2:18" x14ac:dyDescent="0.2">
      <c r="B4652" s="3">
        <v>13</v>
      </c>
      <c r="E4652" s="3" t="s">
        <v>21</v>
      </c>
      <c r="F4652" s="15" t="s">
        <v>4571</v>
      </c>
      <c r="K4652" s="15"/>
      <c r="L4652" s="15"/>
      <c r="M4652" s="15"/>
      <c r="N4652" s="15"/>
      <c r="O4652" s="31"/>
      <c r="Q4652" s="15"/>
    </row>
    <row r="4653" spans="2:18" x14ac:dyDescent="0.2">
      <c r="B4653" s="3"/>
      <c r="E4653" s="3" t="s">
        <v>2</v>
      </c>
      <c r="F4653" s="15" t="s">
        <v>4574</v>
      </c>
      <c r="K4653" s="15"/>
      <c r="L4653" s="15"/>
      <c r="M4653" s="15"/>
      <c r="N4653" s="15"/>
      <c r="O4653" s="31"/>
      <c r="Q4653" s="15"/>
    </row>
    <row r="4654" spans="2:18" x14ac:dyDescent="0.2">
      <c r="B4654" s="3"/>
      <c r="E4654" s="3" t="s">
        <v>2</v>
      </c>
      <c r="F4654" s="15" t="s">
        <v>4573</v>
      </c>
      <c r="K4654" s="15"/>
      <c r="L4654" s="15"/>
      <c r="M4654" s="15"/>
      <c r="N4654" s="15"/>
      <c r="O4654" s="31"/>
      <c r="Q4654" s="15"/>
    </row>
    <row r="4655" spans="2:18" x14ac:dyDescent="0.2">
      <c r="B4655" s="3"/>
      <c r="E4655" s="3" t="s">
        <v>12</v>
      </c>
      <c r="F4655" s="15" t="s">
        <v>4575</v>
      </c>
      <c r="K4655" s="15"/>
      <c r="L4655" s="15"/>
      <c r="M4655" s="15"/>
      <c r="N4655" s="15"/>
      <c r="O4655" s="31"/>
      <c r="Q4655" s="15"/>
    </row>
    <row r="4656" spans="2:18" x14ac:dyDescent="0.2">
      <c r="B4656" s="3"/>
      <c r="E4656" s="3"/>
      <c r="F4656" s="15"/>
      <c r="K4656" s="15"/>
      <c r="L4656" s="15"/>
      <c r="M4656" s="15"/>
      <c r="N4656" s="15"/>
      <c r="O4656" s="31"/>
      <c r="Q4656" s="15"/>
    </row>
    <row r="4657" spans="2:17" x14ac:dyDescent="0.2">
      <c r="B4657" s="3">
        <v>14</v>
      </c>
      <c r="E4657" s="3" t="s">
        <v>21</v>
      </c>
      <c r="F4657" s="15" t="s">
        <v>4580</v>
      </c>
      <c r="K4657" s="15"/>
      <c r="L4657" s="15"/>
      <c r="M4657" s="15"/>
      <c r="N4657" s="15"/>
      <c r="O4657" s="31"/>
      <c r="Q4657" s="15"/>
    </row>
    <row r="4658" spans="2:17" x14ac:dyDescent="0.2">
      <c r="B4658" s="3"/>
      <c r="E4658" s="3" t="s">
        <v>2</v>
      </c>
      <c r="F4658" s="15" t="s">
        <v>4581</v>
      </c>
      <c r="K4658" s="15"/>
      <c r="L4658" s="15"/>
      <c r="M4658" s="15"/>
      <c r="N4658" s="15"/>
      <c r="O4658" s="31"/>
      <c r="Q4658" s="15"/>
    </row>
    <row r="4659" spans="2:17" x14ac:dyDescent="0.2">
      <c r="B4659" s="3"/>
      <c r="E4659" s="3" t="s">
        <v>2</v>
      </c>
      <c r="F4659" s="15" t="s">
        <v>4583</v>
      </c>
      <c r="K4659" s="15"/>
      <c r="L4659" s="15"/>
      <c r="M4659" s="15"/>
      <c r="N4659" s="15"/>
      <c r="O4659" s="31"/>
      <c r="Q4659" s="15"/>
    </row>
    <row r="4660" spans="2:17" x14ac:dyDescent="0.2">
      <c r="B4660" s="3"/>
      <c r="E4660" s="3" t="s">
        <v>12</v>
      </c>
      <c r="F4660" s="15" t="s">
        <v>4582</v>
      </c>
      <c r="K4660" s="15"/>
      <c r="L4660" s="15"/>
      <c r="M4660" s="15"/>
      <c r="N4660" s="15"/>
      <c r="O4660" s="31"/>
      <c r="P4660" s="15"/>
      <c r="Q4660" s="15"/>
    </row>
    <row r="4661" spans="2:17" x14ac:dyDescent="0.2">
      <c r="B4661" s="3"/>
      <c r="E4661" s="3"/>
      <c r="F4661" s="15"/>
      <c r="K4661" s="15"/>
      <c r="L4661" s="15"/>
      <c r="M4661" s="15"/>
      <c r="N4661" s="15"/>
      <c r="O4661" s="31"/>
      <c r="Q4661" s="15"/>
    </row>
    <row r="4662" spans="2:17" x14ac:dyDescent="0.2">
      <c r="B4662" s="3">
        <v>15</v>
      </c>
      <c r="E4662" s="3" t="s">
        <v>21</v>
      </c>
      <c r="F4662" s="15" t="s">
        <v>4584</v>
      </c>
      <c r="K4662" s="15"/>
      <c r="L4662" s="15"/>
      <c r="M4662" s="15"/>
      <c r="N4662" s="15" t="s">
        <v>4585</v>
      </c>
      <c r="O4662" s="31"/>
      <c r="Q4662" s="15"/>
    </row>
    <row r="4663" spans="2:17" x14ac:dyDescent="0.2">
      <c r="B4663" s="3"/>
      <c r="E4663" s="3" t="s">
        <v>2</v>
      </c>
      <c r="F4663" s="15" t="s">
        <v>4586</v>
      </c>
      <c r="K4663" s="15"/>
      <c r="L4663" s="15"/>
      <c r="M4663" s="15"/>
      <c r="N4663" s="15"/>
      <c r="O4663" s="31"/>
      <c r="Q4663" s="15"/>
    </row>
    <row r="4664" spans="2:17" x14ac:dyDescent="0.2">
      <c r="B4664" s="3"/>
      <c r="E4664" s="3" t="s">
        <v>2</v>
      </c>
      <c r="F4664" s="15" t="s">
        <v>4587</v>
      </c>
      <c r="K4664" s="15"/>
      <c r="L4664" s="15"/>
      <c r="M4664" s="15"/>
      <c r="N4664" s="15"/>
      <c r="O4664" s="31"/>
      <c r="Q4664" s="15"/>
    </row>
    <row r="4665" spans="2:17" x14ac:dyDescent="0.2">
      <c r="B4665" s="3"/>
      <c r="E4665" s="3" t="s">
        <v>12</v>
      </c>
      <c r="F4665" s="15" t="s">
        <v>4588</v>
      </c>
      <c r="K4665" s="15"/>
      <c r="L4665" s="15"/>
      <c r="M4665" s="15"/>
      <c r="N4665" s="15"/>
      <c r="O4665" s="31"/>
      <c r="Q4665" s="15"/>
    </row>
    <row r="4666" spans="2:17" x14ac:dyDescent="0.2">
      <c r="B4666" s="3"/>
      <c r="E4666" s="3"/>
      <c r="F4666" s="15"/>
      <c r="K4666" s="15"/>
      <c r="L4666" s="15"/>
      <c r="M4666" s="15"/>
      <c r="N4666" s="15"/>
      <c r="O4666" s="31"/>
      <c r="Q4666" s="15"/>
    </row>
    <row r="4667" spans="2:17" x14ac:dyDescent="0.2">
      <c r="B4667" s="3"/>
      <c r="E4667" s="3" t="s">
        <v>21</v>
      </c>
      <c r="F4667" s="15" t="s">
        <v>4589</v>
      </c>
      <c r="K4667" s="15"/>
      <c r="L4667" s="15"/>
      <c r="M4667" s="15"/>
      <c r="N4667" s="15"/>
      <c r="O4667" s="31"/>
      <c r="Q4667" s="15"/>
    </row>
    <row r="4668" spans="2:17" x14ac:dyDescent="0.2">
      <c r="B4668" s="3">
        <v>16</v>
      </c>
      <c r="E4668" s="3" t="s">
        <v>21</v>
      </c>
      <c r="F4668" s="15" t="s">
        <v>4590</v>
      </c>
      <c r="K4668" s="15"/>
      <c r="L4668" s="15"/>
      <c r="M4668" s="15"/>
      <c r="N4668" s="15"/>
      <c r="O4668" s="31"/>
      <c r="Q4668" s="15"/>
    </row>
    <row r="4669" spans="2:17" x14ac:dyDescent="0.2">
      <c r="B4669" s="3"/>
      <c r="E4669" s="3" t="s">
        <v>2</v>
      </c>
      <c r="F4669" s="15" t="s">
        <v>4591</v>
      </c>
      <c r="K4669" s="15"/>
      <c r="L4669" s="15"/>
      <c r="M4669" s="15"/>
      <c r="N4669" s="15"/>
      <c r="O4669" s="31"/>
      <c r="Q4669" s="15"/>
    </row>
    <row r="4670" spans="2:17" x14ac:dyDescent="0.2">
      <c r="B4670" s="3"/>
      <c r="E4670" s="3" t="s">
        <v>2</v>
      </c>
      <c r="F4670" s="15" t="s">
        <v>4593</v>
      </c>
      <c r="K4670" s="15"/>
      <c r="L4670" s="15"/>
      <c r="M4670" s="15"/>
      <c r="N4670" s="15" t="s">
        <v>4592</v>
      </c>
      <c r="O4670" s="31"/>
      <c r="Q4670" s="15"/>
    </row>
    <row r="4671" spans="2:17" x14ac:dyDescent="0.2">
      <c r="B4671" s="3"/>
      <c r="E4671" s="3" t="s">
        <v>12</v>
      </c>
      <c r="F4671" s="15" t="s">
        <v>4594</v>
      </c>
      <c r="K4671" s="15"/>
      <c r="L4671" s="15"/>
      <c r="M4671" s="15"/>
      <c r="N4671" s="15"/>
      <c r="O4671" s="31"/>
      <c r="Q4671" s="15"/>
    </row>
    <row r="4672" spans="2:17" x14ac:dyDescent="0.2">
      <c r="B4672" s="3"/>
      <c r="E4672" s="3"/>
      <c r="F4672" s="15"/>
      <c r="K4672" s="15"/>
      <c r="L4672" s="15"/>
      <c r="M4672" s="15"/>
      <c r="N4672" s="15"/>
      <c r="O4672" s="31"/>
      <c r="Q4672" s="15"/>
    </row>
    <row r="4673" spans="2:17" x14ac:dyDescent="0.2">
      <c r="B4673" s="3">
        <v>17</v>
      </c>
      <c r="E4673" s="3" t="s">
        <v>21</v>
      </c>
      <c r="F4673" s="15" t="s">
        <v>4595</v>
      </c>
      <c r="K4673" s="15"/>
      <c r="L4673" s="15"/>
      <c r="M4673" s="15"/>
      <c r="N4673" s="15"/>
      <c r="O4673" s="31"/>
      <c r="Q4673" s="15"/>
    </row>
    <row r="4674" spans="2:17" x14ac:dyDescent="0.2">
      <c r="B4674" s="3"/>
      <c r="E4674" s="3" t="s">
        <v>21</v>
      </c>
      <c r="F4674" s="15" t="s">
        <v>4596</v>
      </c>
      <c r="K4674" s="15"/>
      <c r="L4674" s="15"/>
      <c r="M4674" s="15"/>
      <c r="N4674" s="15"/>
      <c r="O4674" s="31"/>
      <c r="Q4674" s="15"/>
    </row>
    <row r="4675" spans="2:17" x14ac:dyDescent="0.2">
      <c r="B4675" s="3"/>
      <c r="E4675" s="3" t="s">
        <v>2</v>
      </c>
      <c r="F4675" s="15" t="s">
        <v>4597</v>
      </c>
      <c r="K4675" s="15"/>
      <c r="L4675" s="15"/>
      <c r="M4675" s="15"/>
      <c r="N4675" s="15"/>
      <c r="O4675" s="31"/>
      <c r="Q4675" s="15"/>
    </row>
    <row r="4676" spans="2:17" x14ac:dyDescent="0.2">
      <c r="B4676" s="3"/>
      <c r="E4676" s="3" t="s">
        <v>2</v>
      </c>
      <c r="F4676" s="15" t="s">
        <v>4598</v>
      </c>
      <c r="K4676" s="15"/>
      <c r="L4676" s="15"/>
      <c r="M4676" s="15"/>
      <c r="N4676" s="15"/>
      <c r="O4676" s="31"/>
      <c r="Q4676" s="15"/>
    </row>
    <row r="4677" spans="2:17" x14ac:dyDescent="0.2">
      <c r="B4677" s="3"/>
      <c r="E4677" s="3" t="s">
        <v>12</v>
      </c>
      <c r="F4677" s="15" t="s">
        <v>4599</v>
      </c>
      <c r="K4677" s="15"/>
      <c r="L4677" s="15"/>
      <c r="M4677" s="15"/>
      <c r="N4677" s="15"/>
      <c r="O4677" s="31"/>
      <c r="Q4677" s="15"/>
    </row>
    <row r="4678" spans="2:17" x14ac:dyDescent="0.2">
      <c r="B4678" s="3"/>
      <c r="E4678" s="3"/>
      <c r="F4678" s="15"/>
      <c r="K4678" s="15"/>
      <c r="L4678" s="15"/>
      <c r="M4678" s="15"/>
      <c r="N4678" s="15"/>
      <c r="O4678" s="31"/>
      <c r="Q4678" s="15"/>
    </row>
    <row r="4679" spans="2:17" x14ac:dyDescent="0.2">
      <c r="B4679" s="3">
        <v>18</v>
      </c>
      <c r="E4679" s="3" t="s">
        <v>21</v>
      </c>
      <c r="F4679" s="15" t="s">
        <v>4600</v>
      </c>
      <c r="K4679" s="15"/>
      <c r="L4679" s="15"/>
      <c r="M4679" s="15"/>
      <c r="N4679" s="15"/>
      <c r="O4679" s="31"/>
      <c r="Q4679" s="15"/>
    </row>
    <row r="4680" spans="2:17" x14ac:dyDescent="0.2">
      <c r="B4680" s="3"/>
      <c r="E4680" s="3" t="s">
        <v>2</v>
      </c>
      <c r="F4680" s="15" t="s">
        <v>4601</v>
      </c>
      <c r="K4680" s="15"/>
      <c r="L4680" s="15"/>
      <c r="M4680" s="15"/>
      <c r="N4680" s="15"/>
      <c r="O4680" s="31"/>
      <c r="Q4680" s="15"/>
    </row>
    <row r="4681" spans="2:17" x14ac:dyDescent="0.2">
      <c r="B4681" s="3"/>
      <c r="E4681" s="3" t="s">
        <v>2</v>
      </c>
      <c r="F4681" s="15" t="s">
        <v>4589</v>
      </c>
      <c r="K4681" s="15"/>
      <c r="L4681" s="15"/>
      <c r="M4681" s="15"/>
      <c r="N4681" s="15"/>
      <c r="O4681" s="31"/>
      <c r="Q4681" s="15"/>
    </row>
    <row r="4682" spans="2:17" x14ac:dyDescent="0.2">
      <c r="B4682" s="3"/>
      <c r="E4682" s="3" t="s">
        <v>12</v>
      </c>
      <c r="F4682" s="15" t="s">
        <v>4603</v>
      </c>
      <c r="K4682" s="15"/>
      <c r="L4682" s="15"/>
      <c r="M4682" s="15"/>
      <c r="N4682" s="15"/>
      <c r="O4682" s="31"/>
      <c r="Q4682" s="15"/>
    </row>
    <row r="4683" spans="2:17" x14ac:dyDescent="0.2">
      <c r="B4683" s="3"/>
      <c r="E4683" s="3"/>
      <c r="F4683" s="15"/>
      <c r="K4683" s="15"/>
      <c r="L4683" s="15"/>
      <c r="M4683" s="15"/>
      <c r="N4683" s="15"/>
      <c r="O4683" s="31"/>
      <c r="Q4683" s="15"/>
    </row>
    <row r="4684" spans="2:17" x14ac:dyDescent="0.2">
      <c r="B4684" s="3">
        <v>19</v>
      </c>
      <c r="E4684" s="3" t="s">
        <v>21</v>
      </c>
      <c r="F4684" s="15" t="s">
        <v>4602</v>
      </c>
      <c r="K4684" s="15"/>
      <c r="L4684" s="15"/>
      <c r="M4684" s="15"/>
      <c r="N4684" s="15"/>
      <c r="O4684" s="31"/>
      <c r="Q4684" s="15"/>
    </row>
    <row r="4685" spans="2:17" x14ac:dyDescent="0.2">
      <c r="B4685" s="3"/>
      <c r="E4685" s="3" t="s">
        <v>2</v>
      </c>
      <c r="F4685" s="15" t="s">
        <v>4607</v>
      </c>
      <c r="K4685" s="15"/>
      <c r="L4685" s="15"/>
      <c r="M4685" s="15"/>
      <c r="N4685" s="15"/>
      <c r="O4685" s="31"/>
      <c r="Q4685" s="15"/>
    </row>
    <row r="4686" spans="2:17" x14ac:dyDescent="0.2">
      <c r="B4686" s="3"/>
      <c r="E4686" s="3" t="s">
        <v>2</v>
      </c>
      <c r="F4686" s="15" t="s">
        <v>4609</v>
      </c>
      <c r="K4686" s="15"/>
      <c r="L4686" s="15"/>
      <c r="M4686" s="15"/>
      <c r="N4686" s="15"/>
      <c r="O4686" s="31"/>
      <c r="Q4686" s="15"/>
    </row>
    <row r="4687" spans="2:17" x14ac:dyDescent="0.2">
      <c r="B4687" s="3"/>
      <c r="E4687" s="3" t="s">
        <v>12</v>
      </c>
      <c r="F4687" s="15" t="s">
        <v>4608</v>
      </c>
      <c r="K4687" s="15"/>
      <c r="L4687" s="15"/>
      <c r="M4687" s="15"/>
      <c r="N4687" s="15"/>
      <c r="O4687" s="31"/>
      <c r="Q4687" s="15"/>
    </row>
    <row r="4688" spans="2:17" x14ac:dyDescent="0.2">
      <c r="B4688" s="3"/>
      <c r="E4688" s="3"/>
      <c r="F4688" s="15"/>
      <c r="K4688" s="15"/>
      <c r="L4688" s="15"/>
      <c r="M4688" s="15"/>
      <c r="N4688" s="15"/>
      <c r="O4688" s="31"/>
      <c r="Q4688" s="15"/>
    </row>
    <row r="4689" spans="2:17" x14ac:dyDescent="0.2">
      <c r="B4689" s="3">
        <v>20</v>
      </c>
      <c r="E4689" s="3" t="s">
        <v>21</v>
      </c>
      <c r="F4689" s="15" t="s">
        <v>4604</v>
      </c>
      <c r="K4689" s="15"/>
      <c r="L4689" s="15"/>
      <c r="M4689" s="15"/>
      <c r="N4689" s="15"/>
      <c r="O4689" s="31"/>
      <c r="Q4689" s="15"/>
    </row>
    <row r="4690" spans="2:17" x14ac:dyDescent="0.2">
      <c r="B4690" s="3"/>
      <c r="E4690" s="3" t="s">
        <v>2</v>
      </c>
      <c r="F4690" s="15" t="s">
        <v>4605</v>
      </c>
      <c r="K4690" s="15"/>
      <c r="L4690" s="15"/>
      <c r="M4690" s="15"/>
      <c r="N4690" s="15"/>
      <c r="O4690" s="31"/>
      <c r="Q4690" s="15"/>
    </row>
    <row r="4691" spans="2:17" x14ac:dyDescent="0.2">
      <c r="B4691" s="3"/>
      <c r="E4691" s="3" t="s">
        <v>2</v>
      </c>
      <c r="F4691" s="15" t="s">
        <v>4606</v>
      </c>
      <c r="K4691" s="15"/>
      <c r="L4691" s="15"/>
      <c r="M4691" s="15"/>
      <c r="N4691" s="15"/>
      <c r="O4691" s="31"/>
      <c r="Q4691" s="15"/>
    </row>
    <row r="4692" spans="2:17" x14ac:dyDescent="0.2">
      <c r="B4692" s="3"/>
      <c r="E4692" s="3" t="s">
        <v>12</v>
      </c>
      <c r="F4692" s="15" t="s">
        <v>4610</v>
      </c>
      <c r="K4692" s="15"/>
      <c r="L4692" s="15"/>
      <c r="M4692" s="15"/>
      <c r="N4692" s="15"/>
      <c r="O4692" s="31"/>
      <c r="Q4692" s="15"/>
    </row>
    <row r="4693" spans="2:17" x14ac:dyDescent="0.2">
      <c r="B4693" s="3"/>
      <c r="E4693" s="3"/>
      <c r="F4693" s="15"/>
      <c r="K4693" s="15"/>
      <c r="L4693" s="15"/>
      <c r="M4693" s="15"/>
      <c r="N4693" s="15"/>
      <c r="O4693" s="31"/>
      <c r="Q4693" s="15"/>
    </row>
    <row r="4694" spans="2:17" x14ac:dyDescent="0.2">
      <c r="B4694" s="3">
        <v>21</v>
      </c>
      <c r="E4694" s="3" t="s">
        <v>21</v>
      </c>
      <c r="F4694" s="15" t="s">
        <v>4611</v>
      </c>
      <c r="K4694" s="15"/>
      <c r="L4694" s="15"/>
      <c r="M4694" s="15"/>
      <c r="N4694" s="15"/>
      <c r="O4694" s="31"/>
      <c r="Q4694" s="15"/>
    </row>
    <row r="4695" spans="2:17" x14ac:dyDescent="0.2">
      <c r="B4695" s="3"/>
      <c r="E4695" s="3" t="s">
        <v>21</v>
      </c>
      <c r="F4695" s="15" t="s">
        <v>4618</v>
      </c>
      <c r="K4695" s="15"/>
      <c r="L4695" s="15"/>
      <c r="M4695" s="15"/>
      <c r="N4695" s="15"/>
      <c r="O4695" s="31"/>
      <c r="Q4695" s="15"/>
    </row>
    <row r="4696" spans="2:17" x14ac:dyDescent="0.2">
      <c r="B4696" s="3"/>
      <c r="E4696" s="3" t="s">
        <v>2</v>
      </c>
      <c r="F4696" s="15" t="s">
        <v>4620</v>
      </c>
      <c r="K4696" s="15"/>
      <c r="L4696" s="15" t="s">
        <v>2541</v>
      </c>
      <c r="M4696" s="15"/>
      <c r="N4696" s="15"/>
      <c r="O4696" s="31"/>
      <c r="Q4696" s="15"/>
    </row>
    <row r="4697" spans="2:17" x14ac:dyDescent="0.2">
      <c r="B4697" s="3"/>
      <c r="E4697" s="3" t="s">
        <v>2</v>
      </c>
      <c r="F4697" s="15" t="s">
        <v>4621</v>
      </c>
      <c r="K4697" s="15"/>
      <c r="L4697" s="15"/>
      <c r="M4697" s="15"/>
      <c r="N4697" s="15"/>
      <c r="O4697" s="31"/>
      <c r="Q4697" s="15"/>
    </row>
    <row r="4698" spans="2:17" x14ac:dyDescent="0.2">
      <c r="B4698" s="3"/>
      <c r="E4698" s="3"/>
      <c r="F4698" s="15"/>
      <c r="K4698" s="15"/>
      <c r="L4698" s="15"/>
      <c r="M4698" s="15"/>
      <c r="N4698" s="15"/>
      <c r="O4698" s="31"/>
      <c r="Q4698" s="15"/>
    </row>
    <row r="4699" spans="2:17" x14ac:dyDescent="0.2">
      <c r="B4699" s="3">
        <v>22</v>
      </c>
      <c r="E4699" s="3" t="s">
        <v>21</v>
      </c>
      <c r="F4699" s="15" t="s">
        <v>4619</v>
      </c>
      <c r="K4699" s="15"/>
      <c r="L4699" s="15"/>
      <c r="M4699" s="15"/>
      <c r="N4699" s="15"/>
      <c r="O4699" s="31"/>
      <c r="Q4699" s="15"/>
    </row>
    <row r="4700" spans="2:17" x14ac:dyDescent="0.2">
      <c r="B4700" s="3"/>
      <c r="E4700" s="3" t="s">
        <v>2</v>
      </c>
      <c r="F4700" s="15" t="s">
        <v>4626</v>
      </c>
      <c r="K4700" s="15"/>
      <c r="L4700" s="15"/>
      <c r="M4700" s="15"/>
      <c r="N4700" s="15"/>
      <c r="O4700" s="31"/>
      <c r="Q4700" s="15"/>
    </row>
    <row r="4701" spans="2:17" x14ac:dyDescent="0.2">
      <c r="B4701" s="3"/>
      <c r="E4701" s="3" t="s">
        <v>2</v>
      </c>
      <c r="F4701" s="15" t="s">
        <v>4625</v>
      </c>
      <c r="K4701" s="15"/>
      <c r="L4701" s="15"/>
      <c r="M4701" s="15"/>
      <c r="N4701" s="15"/>
      <c r="O4701" s="31"/>
      <c r="Q4701" s="15"/>
    </row>
    <row r="4702" spans="2:17" x14ac:dyDescent="0.2">
      <c r="B4702" s="3"/>
      <c r="E4702" s="3" t="s">
        <v>12</v>
      </c>
      <c r="F4702" s="15" t="s">
        <v>4624</v>
      </c>
      <c r="K4702" s="15"/>
      <c r="L4702" s="15"/>
      <c r="M4702" s="15"/>
      <c r="N4702" s="15"/>
      <c r="O4702" s="31"/>
      <c r="Q4702" s="15"/>
    </row>
    <row r="4703" spans="2:17" x14ac:dyDescent="0.2">
      <c r="B4703" s="3"/>
      <c r="E4703" s="3"/>
      <c r="F4703" s="15"/>
      <c r="K4703" s="15"/>
      <c r="L4703" s="15"/>
      <c r="M4703" s="15"/>
      <c r="N4703" s="15"/>
      <c r="O4703" s="31"/>
      <c r="Q4703" s="15"/>
    </row>
    <row r="4704" spans="2:17" x14ac:dyDescent="0.2">
      <c r="B4704" s="3"/>
      <c r="E4704" s="3" t="s">
        <v>21</v>
      </c>
      <c r="F4704" s="15" t="s">
        <v>4622</v>
      </c>
      <c r="K4704" s="15"/>
      <c r="L4704" s="15"/>
      <c r="M4704" s="15"/>
      <c r="N4704" s="15"/>
      <c r="O4704" s="31"/>
      <c r="Q4704" s="15"/>
    </row>
    <row r="4705" spans="2:17" x14ac:dyDescent="0.2">
      <c r="B4705" s="3">
        <v>23</v>
      </c>
      <c r="E4705" s="3" t="s">
        <v>21</v>
      </c>
      <c r="F4705" s="15" t="s">
        <v>4627</v>
      </c>
      <c r="K4705" s="15"/>
      <c r="L4705" s="15"/>
      <c r="M4705" s="15"/>
      <c r="N4705" s="15" t="s">
        <v>4623</v>
      </c>
      <c r="O4705" s="31"/>
      <c r="Q4705" s="15"/>
    </row>
    <row r="4706" spans="2:17" x14ac:dyDescent="0.2">
      <c r="B4706" s="3"/>
      <c r="E4706" s="3" t="s">
        <v>2</v>
      </c>
      <c r="F4706" s="15" t="s">
        <v>4628</v>
      </c>
      <c r="K4706" s="15"/>
      <c r="L4706" s="15"/>
      <c r="M4706" s="15"/>
      <c r="N4706" s="15"/>
      <c r="O4706" s="31"/>
      <c r="Q4706" s="15"/>
    </row>
    <row r="4707" spans="2:17" x14ac:dyDescent="0.2">
      <c r="B4707" s="3"/>
      <c r="E4707" s="3" t="s">
        <v>2</v>
      </c>
      <c r="F4707" s="15" t="s">
        <v>4629</v>
      </c>
      <c r="K4707" s="15"/>
      <c r="L4707" s="15"/>
      <c r="M4707" s="15"/>
      <c r="N4707" s="15"/>
      <c r="O4707" s="31"/>
      <c r="Q4707" s="15"/>
    </row>
    <row r="4708" spans="2:17" x14ac:dyDescent="0.2">
      <c r="B4708" s="3"/>
      <c r="E4708" s="3" t="s">
        <v>12</v>
      </c>
      <c r="F4708" s="15" t="s">
        <v>4630</v>
      </c>
      <c r="K4708" s="15"/>
      <c r="L4708" s="15"/>
      <c r="M4708" s="15"/>
      <c r="N4708" s="15"/>
      <c r="O4708" s="31"/>
      <c r="Q4708" s="15"/>
    </row>
    <row r="4709" spans="2:17" x14ac:dyDescent="0.2">
      <c r="B4709" s="3"/>
      <c r="E4709" s="3"/>
      <c r="F4709" s="15"/>
      <c r="K4709" s="15"/>
      <c r="L4709" s="15"/>
      <c r="M4709" s="15"/>
      <c r="N4709" s="15"/>
      <c r="O4709" s="31"/>
      <c r="Q4709" s="15"/>
    </row>
    <row r="4710" spans="2:17" x14ac:dyDescent="0.2">
      <c r="B4710" s="3"/>
      <c r="E4710" s="3" t="s">
        <v>21</v>
      </c>
      <c r="F4710" s="15" t="s">
        <v>4631</v>
      </c>
      <c r="K4710" s="15"/>
      <c r="L4710" s="15"/>
      <c r="M4710" s="15"/>
      <c r="N4710" s="15"/>
      <c r="O4710" s="31"/>
      <c r="Q4710" s="15"/>
    </row>
    <row r="4711" spans="2:17" x14ac:dyDescent="0.2">
      <c r="B4711" s="3">
        <v>24</v>
      </c>
      <c r="E4711" s="3" t="s">
        <v>21</v>
      </c>
      <c r="F4711" s="15" t="s">
        <v>4632</v>
      </c>
      <c r="K4711" s="15"/>
      <c r="L4711" s="15"/>
      <c r="M4711" s="15"/>
      <c r="N4711" s="15"/>
      <c r="O4711" s="31"/>
      <c r="Q4711" s="15"/>
    </row>
    <row r="4712" spans="2:17" x14ac:dyDescent="0.2">
      <c r="B4712" s="3"/>
      <c r="E4712" s="3" t="s">
        <v>2</v>
      </c>
      <c r="F4712" s="15" t="s">
        <v>4633</v>
      </c>
      <c r="K4712" s="15"/>
      <c r="L4712" s="15"/>
      <c r="M4712" s="15"/>
      <c r="N4712" s="15"/>
      <c r="O4712" s="31"/>
      <c r="Q4712" s="15"/>
    </row>
    <row r="4713" spans="2:17" x14ac:dyDescent="0.2">
      <c r="B4713" s="3"/>
      <c r="E4713" s="3" t="s">
        <v>2</v>
      </c>
      <c r="F4713" s="15" t="s">
        <v>4635</v>
      </c>
      <c r="K4713" s="15"/>
      <c r="L4713" s="15"/>
      <c r="M4713" s="15"/>
      <c r="N4713" s="15"/>
      <c r="O4713" s="31"/>
      <c r="Q4713" s="15"/>
    </row>
    <row r="4714" spans="2:17" x14ac:dyDescent="0.2">
      <c r="B4714" s="3"/>
      <c r="E4714" s="3" t="s">
        <v>12</v>
      </c>
      <c r="F4714" s="15" t="s">
        <v>4636</v>
      </c>
      <c r="K4714" s="15"/>
      <c r="L4714" s="15"/>
      <c r="M4714" s="15"/>
      <c r="N4714" s="15"/>
      <c r="O4714" s="31"/>
      <c r="Q4714" s="15"/>
    </row>
    <row r="4715" spans="2:17" x14ac:dyDescent="0.2">
      <c r="B4715" s="3"/>
      <c r="E4715" s="3"/>
      <c r="F4715" s="15"/>
      <c r="K4715" s="15"/>
      <c r="L4715" s="15"/>
      <c r="M4715" s="15"/>
      <c r="N4715" s="15"/>
      <c r="O4715" s="31"/>
      <c r="Q4715" s="15"/>
    </row>
    <row r="4716" spans="2:17" x14ac:dyDescent="0.2">
      <c r="B4716" s="3">
        <v>25</v>
      </c>
      <c r="E4716" s="3" t="s">
        <v>21</v>
      </c>
      <c r="F4716" s="15" t="s">
        <v>4642</v>
      </c>
      <c r="K4716" s="15"/>
      <c r="L4716" s="15"/>
      <c r="M4716" s="15"/>
      <c r="N4716" s="15"/>
      <c r="O4716" s="31"/>
      <c r="Q4716" s="15"/>
    </row>
    <row r="4717" spans="2:17" x14ac:dyDescent="0.2">
      <c r="B4717" s="3"/>
      <c r="E4717" s="3" t="s">
        <v>2</v>
      </c>
      <c r="F4717" s="15" t="s">
        <v>4640</v>
      </c>
      <c r="K4717" s="15"/>
      <c r="L4717" s="15"/>
      <c r="M4717" s="15"/>
      <c r="N4717" s="15"/>
      <c r="O4717" s="31"/>
      <c r="Q4717" s="15"/>
    </row>
    <row r="4718" spans="2:17" x14ac:dyDescent="0.2">
      <c r="B4718" s="3"/>
      <c r="E4718" s="3" t="s">
        <v>2</v>
      </c>
      <c r="F4718" s="15" t="s">
        <v>4641</v>
      </c>
      <c r="K4718" s="15"/>
      <c r="L4718" s="15"/>
      <c r="M4718" s="15"/>
      <c r="N4718" s="15"/>
      <c r="O4718" s="31"/>
      <c r="Q4718" s="15"/>
    </row>
    <row r="4719" spans="2:17" x14ac:dyDescent="0.2">
      <c r="B4719" s="3"/>
      <c r="E4719" s="3" t="s">
        <v>12</v>
      </c>
      <c r="F4719" s="15" t="s">
        <v>4638</v>
      </c>
      <c r="K4719" s="15"/>
      <c r="L4719" s="15"/>
      <c r="M4719" s="15"/>
      <c r="N4719" s="15"/>
      <c r="O4719" s="31"/>
      <c r="Q4719" s="15"/>
    </row>
    <row r="4720" spans="2:17" x14ac:dyDescent="0.2">
      <c r="B4720" s="3"/>
      <c r="E4720" s="3"/>
      <c r="F4720" s="15"/>
      <c r="K4720" s="15"/>
      <c r="L4720" s="15"/>
      <c r="M4720" s="15"/>
      <c r="N4720" s="15"/>
      <c r="O4720" s="31"/>
      <c r="Q4720" s="15"/>
    </row>
    <row r="4721" spans="2:17" x14ac:dyDescent="0.2">
      <c r="B4721" s="3">
        <v>26</v>
      </c>
      <c r="E4721" s="3" t="s">
        <v>21</v>
      </c>
      <c r="F4721" s="15" t="s">
        <v>4639</v>
      </c>
      <c r="K4721" s="15"/>
      <c r="L4721" s="15"/>
      <c r="M4721" s="15"/>
      <c r="N4721" s="15"/>
      <c r="O4721" s="31"/>
      <c r="Q4721" s="15"/>
    </row>
    <row r="4722" spans="2:17" x14ac:dyDescent="0.2">
      <c r="B4722" s="3"/>
      <c r="E4722" s="3" t="s">
        <v>2</v>
      </c>
      <c r="F4722" s="15" t="s">
        <v>4637</v>
      </c>
      <c r="K4722" s="15"/>
      <c r="L4722" s="15"/>
      <c r="M4722" s="15"/>
      <c r="N4722" s="15"/>
      <c r="O4722" s="31"/>
      <c r="Q4722" s="15"/>
    </row>
    <row r="4723" spans="2:17" x14ac:dyDescent="0.2">
      <c r="B4723" s="3"/>
      <c r="E4723" s="3" t="s">
        <v>2</v>
      </c>
      <c r="F4723" s="15" t="s">
        <v>4643</v>
      </c>
      <c r="K4723" s="15"/>
      <c r="L4723" s="15"/>
      <c r="M4723" s="15"/>
      <c r="N4723" s="15"/>
      <c r="O4723" s="31"/>
      <c r="Q4723" s="15"/>
    </row>
    <row r="4724" spans="2:17" x14ac:dyDescent="0.2">
      <c r="B4724" s="3"/>
      <c r="E4724" s="3" t="s">
        <v>12</v>
      </c>
      <c r="F4724" s="15" t="s">
        <v>4644</v>
      </c>
      <c r="K4724" s="15"/>
      <c r="L4724" s="15"/>
      <c r="M4724" s="15"/>
      <c r="N4724" s="15"/>
      <c r="O4724" s="31"/>
      <c r="Q4724" s="15"/>
    </row>
    <row r="4725" spans="2:17" x14ac:dyDescent="0.2">
      <c r="B4725" s="3"/>
      <c r="E4725" s="3"/>
      <c r="F4725" s="15"/>
      <c r="K4725" s="15"/>
      <c r="L4725" s="15"/>
      <c r="M4725" s="15"/>
      <c r="N4725" s="15"/>
      <c r="O4725" s="31"/>
      <c r="Q4725" s="15"/>
    </row>
    <row r="4726" spans="2:17" x14ac:dyDescent="0.2">
      <c r="B4726" s="3"/>
      <c r="E4726" s="3" t="s">
        <v>21</v>
      </c>
      <c r="F4726" s="15" t="s">
        <v>4645</v>
      </c>
      <c r="K4726" s="15"/>
      <c r="L4726" s="15"/>
      <c r="M4726" s="15"/>
      <c r="N4726" s="15"/>
      <c r="O4726" s="31"/>
      <c r="Q4726" s="15"/>
    </row>
    <row r="4727" spans="2:17" x14ac:dyDescent="0.2">
      <c r="B4727" s="3">
        <v>27</v>
      </c>
      <c r="E4727" s="3" t="s">
        <v>21</v>
      </c>
      <c r="F4727" s="15" t="s">
        <v>4646</v>
      </c>
      <c r="K4727" s="15"/>
      <c r="L4727" s="15"/>
      <c r="M4727" s="15"/>
      <c r="N4727" s="15"/>
      <c r="O4727" s="31"/>
      <c r="Q4727" s="15"/>
    </row>
    <row r="4728" spans="2:17" x14ac:dyDescent="0.2">
      <c r="B4728" s="3"/>
      <c r="E4728" s="3" t="s">
        <v>2</v>
      </c>
      <c r="F4728" s="15" t="s">
        <v>4645</v>
      </c>
      <c r="K4728" s="15"/>
      <c r="L4728" s="15"/>
      <c r="M4728" s="15"/>
      <c r="N4728" s="15"/>
      <c r="O4728" s="31"/>
      <c r="Q4728" s="15"/>
    </row>
    <row r="4729" spans="2:17" x14ac:dyDescent="0.2">
      <c r="B4729" s="3"/>
      <c r="E4729" s="3" t="s">
        <v>2</v>
      </c>
      <c r="F4729" s="15" t="s">
        <v>4055</v>
      </c>
      <c r="K4729" s="15"/>
      <c r="L4729" s="15"/>
      <c r="M4729" s="15"/>
      <c r="N4729" s="15"/>
      <c r="O4729" s="31"/>
      <c r="Q4729" s="15"/>
    </row>
    <row r="4730" spans="2:17" x14ac:dyDescent="0.2">
      <c r="B4730" s="3"/>
      <c r="E4730" s="3" t="s">
        <v>12</v>
      </c>
      <c r="F4730" s="15" t="s">
        <v>4654</v>
      </c>
      <c r="K4730" s="15"/>
      <c r="L4730" s="15"/>
      <c r="M4730" s="15"/>
      <c r="N4730" s="15"/>
      <c r="O4730" s="31"/>
      <c r="Q4730" s="15"/>
    </row>
    <row r="4731" spans="2:17" x14ac:dyDescent="0.2">
      <c r="B4731" s="3"/>
      <c r="E4731" s="3"/>
      <c r="F4731" s="15"/>
      <c r="K4731" s="15"/>
      <c r="L4731" s="15"/>
      <c r="M4731" s="15"/>
      <c r="N4731" s="15"/>
      <c r="O4731" s="31"/>
      <c r="Q4731" s="15"/>
    </row>
    <row r="4732" spans="2:17" x14ac:dyDescent="0.2">
      <c r="B4732" s="3">
        <v>28</v>
      </c>
      <c r="E4732" s="3" t="s">
        <v>21</v>
      </c>
      <c r="F4732" s="15" t="s">
        <v>4650</v>
      </c>
      <c r="K4732" s="15"/>
      <c r="L4732" s="15"/>
      <c r="M4732" s="15"/>
      <c r="N4732" s="15"/>
      <c r="O4732" s="31"/>
      <c r="Q4732" s="15"/>
    </row>
    <row r="4733" spans="2:17" x14ac:dyDescent="0.2">
      <c r="B4733" s="3"/>
      <c r="E4733" s="3" t="s">
        <v>2</v>
      </c>
      <c r="F4733" s="15" t="s">
        <v>4651</v>
      </c>
      <c r="K4733" s="15"/>
      <c r="L4733" s="15"/>
      <c r="M4733" s="15"/>
      <c r="N4733" s="15"/>
      <c r="O4733" s="31"/>
      <c r="Q4733" s="15"/>
    </row>
    <row r="4734" spans="2:17" x14ac:dyDescent="0.2">
      <c r="B4734" s="3"/>
      <c r="E4734" s="3" t="s">
        <v>2</v>
      </c>
      <c r="F4734" s="15" t="s">
        <v>4652</v>
      </c>
      <c r="K4734" s="15"/>
      <c r="L4734" s="15"/>
      <c r="M4734" s="15"/>
      <c r="N4734" s="15"/>
      <c r="O4734" s="31"/>
      <c r="Q4734" s="15"/>
    </row>
    <row r="4735" spans="2:17" x14ac:dyDescent="0.2">
      <c r="B4735" s="3"/>
      <c r="E4735" s="3" t="s">
        <v>12</v>
      </c>
      <c r="F4735" s="15" t="s">
        <v>4653</v>
      </c>
      <c r="K4735" s="15"/>
      <c r="L4735" s="15"/>
      <c r="M4735" s="15"/>
      <c r="N4735" s="15"/>
      <c r="O4735" s="31"/>
      <c r="Q4735" s="15"/>
    </row>
    <row r="4736" spans="2:17" x14ac:dyDescent="0.2">
      <c r="B4736" s="3"/>
      <c r="E4736" s="3"/>
      <c r="F4736" s="15"/>
      <c r="K4736" s="15"/>
      <c r="L4736" s="15"/>
      <c r="M4736" s="15"/>
      <c r="N4736" s="15"/>
      <c r="O4736" s="31"/>
      <c r="Q4736" s="15"/>
    </row>
    <row r="4737" spans="2:17" x14ac:dyDescent="0.2">
      <c r="B4737" s="3">
        <v>29</v>
      </c>
      <c r="E4737" s="3" t="s">
        <v>21</v>
      </c>
      <c r="F4737" s="15" t="s">
        <v>4647</v>
      </c>
      <c r="K4737" s="15"/>
      <c r="L4737" s="15"/>
      <c r="M4737" s="15"/>
      <c r="N4737" s="15"/>
      <c r="O4737" s="31"/>
      <c r="Q4737" s="15"/>
    </row>
    <row r="4738" spans="2:17" x14ac:dyDescent="0.2">
      <c r="B4738" s="3"/>
      <c r="E4738" s="3" t="s">
        <v>2</v>
      </c>
      <c r="F4738" s="15" t="s">
        <v>4648</v>
      </c>
      <c r="K4738" s="15"/>
      <c r="L4738" s="15"/>
      <c r="M4738" s="15"/>
      <c r="N4738" s="15"/>
      <c r="O4738" s="31"/>
      <c r="Q4738" s="15"/>
    </row>
    <row r="4739" spans="2:17" x14ac:dyDescent="0.2">
      <c r="B4739" s="3"/>
      <c r="E4739" s="3" t="s">
        <v>2</v>
      </c>
      <c r="F4739" s="15" t="s">
        <v>4649</v>
      </c>
      <c r="K4739" s="15"/>
      <c r="L4739" s="15"/>
      <c r="M4739" s="15"/>
      <c r="N4739" s="15"/>
      <c r="O4739" s="31"/>
      <c r="Q4739" s="15"/>
    </row>
    <row r="4740" spans="2:17" x14ac:dyDescent="0.2">
      <c r="B4740" s="3"/>
      <c r="E4740" s="3" t="s">
        <v>12</v>
      </c>
      <c r="F4740" s="15" t="s">
        <v>4655</v>
      </c>
      <c r="K4740" s="15"/>
      <c r="L4740" s="15"/>
      <c r="M4740" s="15"/>
      <c r="N4740" s="15"/>
      <c r="O4740" s="31"/>
      <c r="Q4740" s="15"/>
    </row>
    <row r="4741" spans="2:17" x14ac:dyDescent="0.2">
      <c r="B4741" s="3"/>
      <c r="E4741" s="3"/>
      <c r="F4741" s="15"/>
      <c r="K4741" s="15"/>
      <c r="L4741" s="15"/>
      <c r="M4741" s="15"/>
      <c r="N4741" s="15"/>
      <c r="O4741" s="31"/>
      <c r="Q4741" s="15"/>
    </row>
    <row r="4742" spans="2:17" x14ac:dyDescent="0.2">
      <c r="B4742" s="3">
        <v>30</v>
      </c>
      <c r="E4742" s="3" t="s">
        <v>21</v>
      </c>
      <c r="F4742" s="15" t="s">
        <v>4656</v>
      </c>
      <c r="K4742" s="15"/>
      <c r="L4742" s="15"/>
      <c r="M4742" s="15"/>
      <c r="N4742" s="15"/>
      <c r="O4742" s="31"/>
      <c r="Q4742" s="15"/>
    </row>
    <row r="4743" spans="2:17" x14ac:dyDescent="0.2">
      <c r="B4743" s="3"/>
      <c r="E4743" s="3" t="s">
        <v>2</v>
      </c>
      <c r="F4743" s="15" t="s">
        <v>4657</v>
      </c>
      <c r="K4743" s="15"/>
      <c r="L4743" s="15"/>
      <c r="M4743" s="15"/>
      <c r="N4743" s="15"/>
      <c r="O4743" s="31"/>
      <c r="Q4743" s="15"/>
    </row>
    <row r="4744" spans="2:17" x14ac:dyDescent="0.2">
      <c r="B4744" s="3"/>
      <c r="E4744" s="3" t="s">
        <v>2</v>
      </c>
      <c r="F4744" s="15" t="s">
        <v>4661</v>
      </c>
      <c r="K4744" s="15"/>
      <c r="L4744" s="15"/>
      <c r="M4744" s="15"/>
      <c r="N4744" s="15"/>
      <c r="O4744" s="31"/>
      <c r="Q4744" s="15"/>
    </row>
    <row r="4745" spans="2:17" x14ac:dyDescent="0.2">
      <c r="B4745" s="3"/>
      <c r="E4745" s="3" t="s">
        <v>12</v>
      </c>
      <c r="F4745" s="15" t="s">
        <v>4660</v>
      </c>
      <c r="K4745" s="15"/>
      <c r="L4745" s="15"/>
      <c r="M4745" s="15"/>
      <c r="N4745" s="15"/>
      <c r="O4745" s="31"/>
      <c r="Q4745" s="15"/>
    </row>
    <row r="4746" spans="2:17" x14ac:dyDescent="0.2">
      <c r="B4746" s="3"/>
      <c r="E4746" s="3"/>
      <c r="F4746" s="15"/>
      <c r="K4746" s="15"/>
      <c r="L4746" s="15"/>
      <c r="M4746" s="15"/>
      <c r="N4746" s="15"/>
      <c r="O4746" s="31"/>
      <c r="Q4746" s="15"/>
    </row>
    <row r="4747" spans="2:17" x14ac:dyDescent="0.2">
      <c r="B4747" s="3">
        <v>31</v>
      </c>
      <c r="C4747">
        <v>5</v>
      </c>
      <c r="D4747">
        <v>14</v>
      </c>
      <c r="E4747" s="3" t="s">
        <v>21</v>
      </c>
      <c r="F4747" s="15" t="s">
        <v>4658</v>
      </c>
      <c r="K4747" s="15"/>
      <c r="L4747" s="15"/>
      <c r="M4747" s="15"/>
      <c r="N4747" s="15"/>
      <c r="O4747" s="31"/>
      <c r="Q4747" s="15"/>
    </row>
    <row r="4748" spans="2:17" x14ac:dyDescent="0.2">
      <c r="B4748" s="3"/>
      <c r="E4748" s="3" t="s">
        <v>2</v>
      </c>
      <c r="F4748" s="15" t="s">
        <v>4659</v>
      </c>
      <c r="K4748" s="15"/>
      <c r="L4748" s="15"/>
      <c r="M4748" s="15"/>
      <c r="N4748" s="15"/>
      <c r="O4748" s="31"/>
      <c r="Q4748" s="15"/>
    </row>
    <row r="4749" spans="2:17" x14ac:dyDescent="0.2">
      <c r="B4749" s="3"/>
      <c r="E4749" s="3" t="s">
        <v>2</v>
      </c>
      <c r="F4749" s="15" t="s">
        <v>4662</v>
      </c>
      <c r="K4749" s="15"/>
      <c r="L4749" s="15"/>
      <c r="M4749" s="15"/>
      <c r="N4749" s="15"/>
      <c r="O4749" s="31"/>
      <c r="Q4749" s="15"/>
    </row>
    <row r="4750" spans="2:17" x14ac:dyDescent="0.2">
      <c r="B4750" s="3"/>
      <c r="E4750" s="3" t="s">
        <v>12</v>
      </c>
      <c r="F4750" s="15" t="s">
        <v>4663</v>
      </c>
      <c r="K4750" s="15"/>
      <c r="L4750" s="15"/>
      <c r="M4750" s="15"/>
      <c r="N4750" s="15"/>
      <c r="O4750" s="31"/>
      <c r="Q4750" s="15"/>
    </row>
    <row r="4751" spans="2:17" x14ac:dyDescent="0.2">
      <c r="B4751" s="3"/>
      <c r="E4751" s="3"/>
      <c r="F4751" s="15"/>
      <c r="K4751" s="15"/>
      <c r="L4751" s="15"/>
      <c r="M4751" s="15"/>
      <c r="N4751" s="15"/>
      <c r="O4751" s="31"/>
      <c r="Q4751" s="15"/>
    </row>
    <row r="4752" spans="2:17" x14ac:dyDescent="0.2">
      <c r="B4752" s="3"/>
      <c r="E4752" s="3" t="s">
        <v>21</v>
      </c>
      <c r="F4752" s="15" t="s">
        <v>4664</v>
      </c>
      <c r="K4752" s="15"/>
      <c r="L4752" s="15"/>
      <c r="M4752" s="15"/>
      <c r="N4752" s="15"/>
      <c r="O4752" s="31"/>
      <c r="Q4752" s="15"/>
    </row>
    <row r="4753" spans="2:23" x14ac:dyDescent="0.2">
      <c r="B4753" s="3">
        <v>1</v>
      </c>
      <c r="C4753">
        <v>6</v>
      </c>
      <c r="D4753">
        <v>14</v>
      </c>
      <c r="E4753" s="3" t="s">
        <v>21</v>
      </c>
      <c r="F4753" s="15" t="s">
        <v>373</v>
      </c>
      <c r="K4753" s="15"/>
      <c r="L4753" s="15"/>
      <c r="M4753" s="15"/>
      <c r="N4753" s="15"/>
      <c r="O4753" s="31"/>
      <c r="Q4753" s="15"/>
    </row>
    <row r="4754" spans="2:23" x14ac:dyDescent="0.2">
      <c r="B4754" s="3"/>
      <c r="E4754" s="3" t="s">
        <v>2</v>
      </c>
      <c r="F4754" s="15" t="s">
        <v>4665</v>
      </c>
      <c r="K4754" s="15"/>
      <c r="L4754" s="15"/>
      <c r="M4754" s="15"/>
      <c r="N4754" s="15"/>
      <c r="O4754" s="31"/>
      <c r="Q4754" s="15"/>
    </row>
    <row r="4755" spans="2:23" x14ac:dyDescent="0.2">
      <c r="B4755" s="3"/>
      <c r="E4755" s="3" t="s">
        <v>2</v>
      </c>
      <c r="F4755" s="15" t="s">
        <v>4666</v>
      </c>
      <c r="K4755" s="15"/>
      <c r="L4755" s="15"/>
      <c r="M4755" s="15"/>
      <c r="N4755" s="15"/>
      <c r="O4755" s="31"/>
      <c r="Q4755" s="15"/>
    </row>
    <row r="4756" spans="2:23" x14ac:dyDescent="0.2">
      <c r="B4756" s="3"/>
      <c r="E4756" s="3" t="s">
        <v>12</v>
      </c>
      <c r="F4756" s="15" t="s">
        <v>4667</v>
      </c>
      <c r="K4756" s="15"/>
      <c r="L4756" s="15"/>
      <c r="M4756" s="15"/>
      <c r="N4756" s="15"/>
      <c r="O4756" s="31"/>
      <c r="Q4756" s="15"/>
    </row>
    <row r="4757" spans="2:23" x14ac:dyDescent="0.2">
      <c r="B4757" s="3"/>
      <c r="E4757" s="3"/>
      <c r="F4757" s="15"/>
      <c r="K4757" s="15"/>
      <c r="L4757" s="15"/>
      <c r="M4757" s="15"/>
      <c r="N4757" s="15"/>
      <c r="O4757" s="31"/>
      <c r="Q4757" s="15"/>
    </row>
    <row r="4758" spans="2:23" x14ac:dyDescent="0.2">
      <c r="B4758" s="3"/>
      <c r="E4758" s="3" t="s">
        <v>21</v>
      </c>
      <c r="F4758" s="15" t="s">
        <v>4645</v>
      </c>
      <c r="K4758" s="15"/>
      <c r="L4758" s="15"/>
      <c r="M4758" s="15"/>
      <c r="N4758" s="15"/>
      <c r="O4758" s="31"/>
      <c r="Q4758" s="15"/>
    </row>
    <row r="4759" spans="2:23" x14ac:dyDescent="0.2">
      <c r="B4759" s="3">
        <v>2</v>
      </c>
      <c r="C4759">
        <v>6</v>
      </c>
      <c r="D4759">
        <v>14</v>
      </c>
      <c r="E4759" s="3" t="s">
        <v>21</v>
      </c>
      <c r="F4759" s="15" t="s">
        <v>4668</v>
      </c>
      <c r="K4759" s="15"/>
      <c r="L4759" s="15"/>
      <c r="M4759" s="15"/>
      <c r="N4759" s="15"/>
      <c r="O4759" s="31"/>
      <c r="Q4759" s="15"/>
    </row>
    <row r="4760" spans="2:23" x14ac:dyDescent="0.2">
      <c r="B4760" s="3"/>
      <c r="E4760" s="3" t="s">
        <v>2</v>
      </c>
      <c r="F4760" s="15" t="s">
        <v>4669</v>
      </c>
      <c r="K4760" s="15"/>
      <c r="L4760" s="15"/>
      <c r="M4760" s="15"/>
      <c r="N4760" s="15"/>
      <c r="O4760" s="31" t="s">
        <v>3775</v>
      </c>
      <c r="Q4760" s="15"/>
    </row>
    <row r="4761" spans="2:23" x14ac:dyDescent="0.2">
      <c r="B4761" s="3"/>
      <c r="E4761" s="3" t="s">
        <v>2</v>
      </c>
      <c r="F4761" s="15" t="s">
        <v>2860</v>
      </c>
      <c r="K4761" s="15"/>
      <c r="L4761" s="15"/>
      <c r="M4761" s="15"/>
      <c r="N4761" s="15"/>
      <c r="O4761" s="31"/>
      <c r="Q4761" s="15"/>
    </row>
    <row r="4762" spans="2:23" x14ac:dyDescent="0.2">
      <c r="B4762" s="3"/>
      <c r="E4762" s="3" t="s">
        <v>12</v>
      </c>
      <c r="F4762" s="15" t="s">
        <v>4673</v>
      </c>
      <c r="K4762" s="15"/>
      <c r="L4762" s="15"/>
      <c r="M4762" s="15"/>
      <c r="N4762" s="15"/>
      <c r="O4762" s="31"/>
      <c r="Q4762" s="15"/>
      <c r="R4762" t="s">
        <v>4686</v>
      </c>
    </row>
    <row r="4763" spans="2:23" x14ac:dyDescent="0.2">
      <c r="B4763" s="3"/>
      <c r="E4763" s="3"/>
      <c r="F4763" s="15"/>
      <c r="K4763" s="15"/>
      <c r="L4763" s="15"/>
      <c r="M4763" s="15"/>
      <c r="N4763" s="15"/>
      <c r="O4763" s="31"/>
      <c r="Q4763" s="15"/>
      <c r="R4763" t="s">
        <v>4685</v>
      </c>
      <c r="T4763">
        <v>13173</v>
      </c>
    </row>
    <row r="4764" spans="2:23" x14ac:dyDescent="0.2">
      <c r="B4764" s="3">
        <v>3</v>
      </c>
      <c r="E4764" s="3" t="s">
        <v>21</v>
      </c>
      <c r="F4764" s="15" t="s">
        <v>4671</v>
      </c>
      <c r="K4764" s="15"/>
      <c r="L4764" s="15"/>
      <c r="M4764" s="15"/>
      <c r="N4764" s="15"/>
      <c r="O4764" s="31" t="s">
        <v>4670</v>
      </c>
      <c r="Q4764" s="15"/>
      <c r="R4764">
        <f>800*24</f>
        <v>19200</v>
      </c>
    </row>
    <row r="4765" spans="2:23" x14ac:dyDescent="0.2">
      <c r="B4765" s="3"/>
      <c r="E4765" s="3" t="s">
        <v>2</v>
      </c>
      <c r="F4765" s="15" t="s">
        <v>4672</v>
      </c>
      <c r="K4765" s="15"/>
      <c r="L4765" s="15"/>
      <c r="M4765" s="15"/>
      <c r="N4765" s="15"/>
      <c r="O4765" s="31"/>
      <c r="Q4765" s="15"/>
      <c r="R4765" t="s">
        <v>4687</v>
      </c>
      <c r="S4765" t="s">
        <v>4688</v>
      </c>
      <c r="W4765" s="27" t="s">
        <v>4701</v>
      </c>
    </row>
    <row r="4766" spans="2:23" x14ac:dyDescent="0.2">
      <c r="B4766" s="3"/>
      <c r="E4766" s="3" t="s">
        <v>2</v>
      </c>
      <c r="F4766" s="15" t="s">
        <v>4675</v>
      </c>
      <c r="K4766" s="15"/>
      <c r="L4766" s="15"/>
      <c r="M4766" s="15"/>
      <c r="N4766" s="15"/>
      <c r="O4766" s="31"/>
      <c r="Q4766" s="15"/>
      <c r="R4766" t="s">
        <v>4689</v>
      </c>
    </row>
    <row r="4767" spans="2:23" x14ac:dyDescent="0.2">
      <c r="B4767" s="3"/>
      <c r="E4767" s="3" t="s">
        <v>12</v>
      </c>
      <c r="F4767" s="15" t="s">
        <v>4676</v>
      </c>
      <c r="K4767" s="15"/>
      <c r="L4767" s="15"/>
      <c r="M4767" s="15"/>
      <c r="N4767" s="15"/>
      <c r="O4767" s="31"/>
      <c r="Q4767" s="15"/>
    </row>
    <row r="4768" spans="2:23" x14ac:dyDescent="0.2">
      <c r="B4768" s="3"/>
      <c r="E4768" s="3"/>
      <c r="F4768" s="15"/>
      <c r="K4768" s="15"/>
      <c r="L4768" s="15"/>
      <c r="M4768" s="15"/>
      <c r="N4768" s="15"/>
      <c r="O4768" s="31"/>
      <c r="Q4768" s="15"/>
    </row>
    <row r="4769" spans="2:17" x14ac:dyDescent="0.2">
      <c r="B4769" s="3">
        <v>4</v>
      </c>
      <c r="E4769" s="3" t="s">
        <v>21</v>
      </c>
      <c r="F4769" s="15" t="s">
        <v>4674</v>
      </c>
      <c r="K4769" s="15"/>
      <c r="L4769" s="15"/>
      <c r="M4769" s="15"/>
      <c r="N4769" s="15"/>
      <c r="O4769" s="31"/>
      <c r="Q4769" s="15"/>
    </row>
    <row r="4770" spans="2:17" x14ac:dyDescent="0.2">
      <c r="B4770" s="3"/>
      <c r="E4770" s="3" t="s">
        <v>2</v>
      </c>
      <c r="F4770" s="15" t="s">
        <v>4677</v>
      </c>
      <c r="K4770" s="15"/>
      <c r="L4770" s="15"/>
      <c r="M4770" s="15"/>
      <c r="N4770" s="15"/>
      <c r="O4770" s="31"/>
      <c r="Q4770" s="15"/>
    </row>
    <row r="4771" spans="2:17" x14ac:dyDescent="0.2">
      <c r="B4771" s="3"/>
      <c r="E4771" s="3" t="s">
        <v>2</v>
      </c>
      <c r="F4771" s="15" t="s">
        <v>4680</v>
      </c>
      <c r="K4771" s="15"/>
      <c r="L4771" s="15"/>
      <c r="M4771" s="15"/>
      <c r="N4771" s="15"/>
      <c r="O4771" s="31"/>
      <c r="Q4771" s="15"/>
    </row>
    <row r="4772" spans="2:17" x14ac:dyDescent="0.2">
      <c r="B4772" s="3"/>
      <c r="E4772" s="3" t="s">
        <v>12</v>
      </c>
      <c r="F4772" s="15" t="s">
        <v>4681</v>
      </c>
      <c r="K4772" s="15"/>
      <c r="L4772" s="15"/>
      <c r="M4772" s="15"/>
      <c r="N4772" s="15"/>
      <c r="O4772" s="31"/>
      <c r="Q4772" s="15"/>
    </row>
    <row r="4773" spans="2:17" x14ac:dyDescent="0.2">
      <c r="B4773" s="3"/>
      <c r="E4773" s="3"/>
      <c r="F4773" s="15"/>
      <c r="K4773" s="15"/>
      <c r="L4773" s="15"/>
      <c r="M4773" s="15"/>
      <c r="N4773" s="15"/>
      <c r="O4773" s="31"/>
      <c r="Q4773" s="15"/>
    </row>
    <row r="4774" spans="2:17" x14ac:dyDescent="0.2">
      <c r="B4774" s="3">
        <v>5</v>
      </c>
      <c r="E4774" s="3" t="s">
        <v>21</v>
      </c>
      <c r="F4774" s="15" t="s">
        <v>4679</v>
      </c>
      <c r="K4774" s="15"/>
      <c r="L4774" s="15"/>
      <c r="M4774" s="15"/>
      <c r="N4774" s="15"/>
      <c r="O4774" s="31"/>
      <c r="Q4774" s="15"/>
    </row>
    <row r="4775" spans="2:17" x14ac:dyDescent="0.2">
      <c r="B4775" s="3"/>
      <c r="E4775" s="3" t="s">
        <v>2</v>
      </c>
      <c r="F4775" s="15" t="s">
        <v>4682</v>
      </c>
      <c r="K4775" s="15"/>
      <c r="L4775" s="15"/>
      <c r="M4775" s="15"/>
      <c r="N4775" s="15"/>
      <c r="O4775" s="31"/>
      <c r="Q4775" s="15"/>
    </row>
    <row r="4776" spans="2:17" x14ac:dyDescent="0.2">
      <c r="B4776" s="3"/>
      <c r="E4776" s="3" t="s">
        <v>2</v>
      </c>
      <c r="F4776" s="15" t="s">
        <v>4683</v>
      </c>
      <c r="K4776" s="15"/>
      <c r="L4776" s="15"/>
      <c r="M4776" s="15"/>
      <c r="N4776" s="15"/>
      <c r="O4776" s="31"/>
      <c r="Q4776" s="15"/>
    </row>
    <row r="4777" spans="2:17" x14ac:dyDescent="0.2">
      <c r="B4777" s="3"/>
      <c r="E4777" s="3" t="s">
        <v>12</v>
      </c>
      <c r="F4777" s="15" t="s">
        <v>4684</v>
      </c>
      <c r="K4777" s="15"/>
      <c r="L4777" s="15"/>
      <c r="M4777" s="15"/>
      <c r="N4777" s="15"/>
      <c r="O4777" s="31"/>
      <c r="Q4777" s="15"/>
    </row>
    <row r="4778" spans="2:17" x14ac:dyDescent="0.2">
      <c r="B4778" s="3"/>
      <c r="E4778" s="3"/>
      <c r="F4778" s="15"/>
      <c r="K4778" s="15"/>
      <c r="L4778" s="15"/>
      <c r="M4778" s="15"/>
      <c r="N4778" s="15"/>
      <c r="O4778" s="31"/>
      <c r="Q4778" s="15"/>
    </row>
    <row r="4779" spans="2:17" x14ac:dyDescent="0.2">
      <c r="B4779" s="3">
        <v>6</v>
      </c>
      <c r="E4779" s="3" t="s">
        <v>21</v>
      </c>
      <c r="F4779" s="15" t="s">
        <v>4690</v>
      </c>
      <c r="K4779" s="15"/>
      <c r="L4779" s="15"/>
      <c r="M4779" s="15"/>
      <c r="N4779" s="15"/>
      <c r="O4779" s="31"/>
      <c r="Q4779" s="15"/>
    </row>
    <row r="4780" spans="2:17" x14ac:dyDescent="0.2">
      <c r="B4780" s="3"/>
      <c r="E4780" s="3" t="s">
        <v>2</v>
      </c>
      <c r="F4780" s="15" t="s">
        <v>4691</v>
      </c>
      <c r="K4780" s="15"/>
      <c r="L4780" s="15"/>
      <c r="M4780" s="15"/>
      <c r="N4780" s="15"/>
      <c r="O4780" s="31"/>
      <c r="Q4780" s="15"/>
    </row>
    <row r="4781" spans="2:17" x14ac:dyDescent="0.2">
      <c r="B4781" s="3"/>
      <c r="E4781" s="3" t="s">
        <v>2</v>
      </c>
      <c r="F4781" s="15" t="s">
        <v>2598</v>
      </c>
      <c r="K4781" s="15"/>
      <c r="L4781" s="15"/>
      <c r="M4781" s="15"/>
      <c r="N4781" s="15"/>
      <c r="O4781" s="31"/>
      <c r="Q4781" s="15"/>
    </row>
    <row r="4782" spans="2:17" x14ac:dyDescent="0.2">
      <c r="B4782" s="3"/>
      <c r="E4782" s="3" t="s">
        <v>12</v>
      </c>
      <c r="F4782" s="15" t="s">
        <v>4692</v>
      </c>
      <c r="K4782" s="15"/>
      <c r="L4782" s="15"/>
      <c r="M4782" s="15"/>
      <c r="N4782" s="15"/>
      <c r="O4782" s="31"/>
      <c r="Q4782" s="15"/>
    </row>
    <row r="4783" spans="2:17" x14ac:dyDescent="0.2">
      <c r="B4783" s="3"/>
      <c r="E4783" s="3"/>
      <c r="F4783" s="15"/>
      <c r="K4783" s="15"/>
      <c r="L4783" s="15"/>
      <c r="M4783" s="15"/>
      <c r="N4783" s="15"/>
      <c r="O4783" s="31"/>
      <c r="Q4783" s="15"/>
    </row>
    <row r="4784" spans="2:17" x14ac:dyDescent="0.2">
      <c r="B4784" s="3"/>
      <c r="E4784" s="3"/>
      <c r="F4784" s="15"/>
      <c r="K4784" s="15"/>
      <c r="L4784" s="15"/>
      <c r="M4784" s="15"/>
      <c r="N4784" s="15"/>
      <c r="O4784" s="31"/>
      <c r="Q4784" s="15"/>
    </row>
    <row r="4785" spans="2:17" x14ac:dyDescent="0.2">
      <c r="B4785" s="3">
        <v>7</v>
      </c>
      <c r="E4785" s="3" t="s">
        <v>21</v>
      </c>
      <c r="F4785" s="15" t="s">
        <v>4693</v>
      </c>
      <c r="K4785" s="15"/>
      <c r="L4785" s="15"/>
      <c r="M4785" s="15"/>
      <c r="N4785" s="15"/>
      <c r="O4785" s="31"/>
      <c r="Q4785" s="15"/>
    </row>
    <row r="4786" spans="2:17" x14ac:dyDescent="0.2">
      <c r="B4786" s="3"/>
      <c r="E4786" s="3" t="s">
        <v>2</v>
      </c>
      <c r="F4786" s="15" t="s">
        <v>4694</v>
      </c>
      <c r="K4786" s="15"/>
      <c r="L4786" s="15"/>
      <c r="M4786" s="15"/>
      <c r="N4786" s="15"/>
      <c r="O4786" s="31"/>
      <c r="Q4786" s="15"/>
    </row>
    <row r="4787" spans="2:17" x14ac:dyDescent="0.2">
      <c r="B4787" s="3"/>
      <c r="E4787" s="3" t="s">
        <v>2</v>
      </c>
      <c r="F4787" s="15" t="s">
        <v>4695</v>
      </c>
      <c r="K4787" s="15"/>
      <c r="L4787" s="15"/>
      <c r="M4787" s="15"/>
      <c r="N4787" s="15"/>
      <c r="O4787" s="31"/>
      <c r="Q4787" s="15"/>
    </row>
    <row r="4788" spans="2:17" x14ac:dyDescent="0.2">
      <c r="B4788" s="3"/>
      <c r="E4788" s="3" t="s">
        <v>12</v>
      </c>
      <c r="F4788" s="15" t="s">
        <v>4696</v>
      </c>
      <c r="K4788" s="15"/>
      <c r="L4788" s="15"/>
      <c r="M4788" s="15"/>
      <c r="N4788" s="15"/>
      <c r="O4788" s="31"/>
      <c r="Q4788" s="15"/>
    </row>
    <row r="4789" spans="2:17" x14ac:dyDescent="0.2">
      <c r="B4789" s="3"/>
      <c r="E4789" s="3"/>
      <c r="F4789" s="15"/>
      <c r="K4789" s="15"/>
      <c r="L4789" s="15"/>
      <c r="M4789" s="15"/>
      <c r="N4789" s="15"/>
      <c r="O4789" s="31"/>
      <c r="Q4789" s="15"/>
    </row>
    <row r="4790" spans="2:17" x14ac:dyDescent="0.2">
      <c r="B4790" s="3">
        <v>8</v>
      </c>
      <c r="C4790">
        <v>6</v>
      </c>
      <c r="D4790">
        <v>14</v>
      </c>
      <c r="E4790" s="3" t="s">
        <v>21</v>
      </c>
      <c r="F4790" s="15" t="s">
        <v>4697</v>
      </c>
      <c r="K4790" s="15"/>
      <c r="L4790" s="15"/>
      <c r="M4790" s="15"/>
      <c r="N4790" s="15"/>
      <c r="O4790" s="31"/>
      <c r="Q4790" s="15"/>
    </row>
    <row r="4791" spans="2:17" x14ac:dyDescent="0.2">
      <c r="B4791" s="3"/>
      <c r="E4791" s="3" t="s">
        <v>2</v>
      </c>
      <c r="F4791" s="15" t="s">
        <v>4698</v>
      </c>
      <c r="K4791" s="15"/>
      <c r="L4791" s="15"/>
      <c r="M4791" s="15"/>
      <c r="N4791" s="15"/>
      <c r="O4791" s="31"/>
      <c r="Q4791" s="15"/>
    </row>
    <row r="4792" spans="2:17" x14ac:dyDescent="0.2">
      <c r="B4792" s="3"/>
      <c r="E4792" s="3" t="s">
        <v>2</v>
      </c>
      <c r="F4792" s="15" t="s">
        <v>4699</v>
      </c>
      <c r="K4792" s="15"/>
      <c r="L4792" s="15"/>
      <c r="M4792" s="15"/>
      <c r="N4792" s="15"/>
      <c r="O4792" s="31"/>
      <c r="Q4792" s="15"/>
    </row>
    <row r="4793" spans="2:17" x14ac:dyDescent="0.2">
      <c r="B4793" s="3"/>
      <c r="E4793" s="3" t="s">
        <v>12</v>
      </c>
      <c r="F4793" s="15" t="s">
        <v>4700</v>
      </c>
      <c r="K4793" s="15"/>
      <c r="L4793" s="15"/>
      <c r="M4793" s="15"/>
      <c r="N4793" s="15"/>
      <c r="O4793" s="31"/>
      <c r="Q4793" s="15"/>
    </row>
    <row r="4794" spans="2:17" x14ac:dyDescent="0.2">
      <c r="B4794" s="3"/>
      <c r="E4794" s="3"/>
      <c r="F4794" s="15"/>
      <c r="K4794" s="15"/>
      <c r="L4794" s="15"/>
      <c r="M4794" s="15"/>
      <c r="N4794" s="15"/>
      <c r="O4794" s="31"/>
      <c r="Q4794" s="15"/>
    </row>
    <row r="4795" spans="2:17" x14ac:dyDescent="0.2">
      <c r="B4795" s="3">
        <v>9</v>
      </c>
      <c r="E4795" s="3" t="s">
        <v>21</v>
      </c>
      <c r="F4795" s="15" t="s">
        <v>4702</v>
      </c>
      <c r="K4795" s="15"/>
      <c r="L4795" s="15"/>
      <c r="M4795" s="15"/>
      <c r="N4795" s="15"/>
      <c r="O4795" s="31"/>
      <c r="Q4795" s="15"/>
    </row>
    <row r="4796" spans="2:17" x14ac:dyDescent="0.2">
      <c r="B4796" s="3"/>
      <c r="E4796" s="3" t="s">
        <v>2</v>
      </c>
      <c r="F4796" s="15" t="s">
        <v>4704</v>
      </c>
      <c r="K4796" s="15"/>
      <c r="L4796" s="15"/>
      <c r="M4796" s="15"/>
      <c r="N4796" s="15"/>
      <c r="O4796" s="31"/>
      <c r="Q4796" s="15"/>
    </row>
    <row r="4797" spans="2:17" x14ac:dyDescent="0.2">
      <c r="B4797" s="3"/>
      <c r="E4797" s="3" t="s">
        <v>2</v>
      </c>
      <c r="F4797" s="15" t="s">
        <v>4705</v>
      </c>
      <c r="K4797" s="15"/>
      <c r="L4797" s="15"/>
      <c r="M4797" s="15"/>
      <c r="N4797" s="15"/>
      <c r="O4797" s="31"/>
      <c r="Q4797" s="15"/>
    </row>
    <row r="4798" spans="2:17" x14ac:dyDescent="0.2">
      <c r="B4798" s="3"/>
      <c r="E4798" s="3" t="s">
        <v>12</v>
      </c>
      <c r="F4798" s="15" t="s">
        <v>4706</v>
      </c>
      <c r="K4798" s="15"/>
      <c r="L4798" s="15"/>
      <c r="M4798" s="15"/>
      <c r="N4798" s="15"/>
      <c r="O4798" s="31"/>
      <c r="Q4798" s="15"/>
    </row>
    <row r="4799" spans="2:17" x14ac:dyDescent="0.2">
      <c r="B4799" s="3"/>
      <c r="E4799" s="3"/>
      <c r="F4799" s="15"/>
      <c r="K4799" s="15"/>
      <c r="L4799" s="15"/>
      <c r="M4799" s="15"/>
      <c r="N4799" s="15"/>
      <c r="O4799" s="31"/>
      <c r="Q4799" s="15"/>
    </row>
    <row r="4800" spans="2:17" x14ac:dyDescent="0.2">
      <c r="B4800" s="3">
        <v>10</v>
      </c>
      <c r="E4800" s="3" t="s">
        <v>21</v>
      </c>
      <c r="F4800" s="15" t="s">
        <v>4708</v>
      </c>
      <c r="K4800" s="15"/>
      <c r="L4800" s="15"/>
      <c r="M4800" s="15"/>
      <c r="N4800" s="15"/>
      <c r="O4800" s="31"/>
      <c r="Q4800" s="15"/>
    </row>
    <row r="4801" spans="2:17" x14ac:dyDescent="0.2">
      <c r="B4801" s="3"/>
      <c r="E4801" s="3" t="s">
        <v>2</v>
      </c>
      <c r="F4801" s="15" t="s">
        <v>4709</v>
      </c>
      <c r="K4801" s="15"/>
      <c r="L4801" s="15"/>
      <c r="M4801" s="15"/>
      <c r="N4801" s="15"/>
      <c r="O4801" s="31"/>
      <c r="Q4801" s="15"/>
    </row>
    <row r="4802" spans="2:17" x14ac:dyDescent="0.2">
      <c r="B4802" s="3"/>
      <c r="E4802" s="3" t="s">
        <v>2</v>
      </c>
      <c r="F4802" s="15" t="s">
        <v>4710</v>
      </c>
      <c r="K4802" s="15"/>
      <c r="L4802" s="15"/>
      <c r="M4802" s="15"/>
      <c r="N4802" s="15"/>
      <c r="O4802" s="31"/>
      <c r="Q4802" s="15"/>
    </row>
    <row r="4803" spans="2:17" x14ac:dyDescent="0.2">
      <c r="B4803" s="3"/>
      <c r="E4803" s="3" t="s">
        <v>12</v>
      </c>
      <c r="F4803" s="15" t="s">
        <v>4712</v>
      </c>
      <c r="K4803" s="15"/>
      <c r="L4803" s="15"/>
      <c r="M4803" s="15"/>
      <c r="N4803" s="15"/>
      <c r="O4803" s="31"/>
      <c r="Q4803" s="15"/>
    </row>
    <row r="4804" spans="2:17" x14ac:dyDescent="0.2">
      <c r="B4804" s="3"/>
      <c r="E4804" s="3"/>
      <c r="F4804" s="15"/>
      <c r="K4804" s="15"/>
      <c r="L4804" s="15"/>
      <c r="M4804" s="15"/>
      <c r="N4804" s="15"/>
      <c r="O4804" s="31"/>
      <c r="Q4804" s="15"/>
    </row>
    <row r="4805" spans="2:17" x14ac:dyDescent="0.2">
      <c r="B4805" s="3">
        <v>11</v>
      </c>
      <c r="E4805" s="3" t="s">
        <v>21</v>
      </c>
      <c r="F4805" s="15" t="s">
        <v>4711</v>
      </c>
      <c r="K4805" s="15"/>
      <c r="L4805" s="15"/>
      <c r="M4805" s="15"/>
      <c r="N4805" s="15"/>
      <c r="O4805" s="31"/>
      <c r="Q4805" s="15"/>
    </row>
    <row r="4806" spans="2:17" x14ac:dyDescent="0.2">
      <c r="B4806" s="3"/>
      <c r="E4806" s="3" t="s">
        <v>2</v>
      </c>
      <c r="F4806" s="15" t="s">
        <v>4713</v>
      </c>
      <c r="K4806" s="15"/>
      <c r="L4806" s="15"/>
      <c r="M4806" s="15"/>
      <c r="N4806" s="15"/>
      <c r="O4806" s="31"/>
      <c r="Q4806" s="15"/>
    </row>
    <row r="4807" spans="2:17" x14ac:dyDescent="0.2">
      <c r="B4807" s="3"/>
      <c r="E4807" s="3" t="s">
        <v>2</v>
      </c>
      <c r="F4807" s="15" t="s">
        <v>2969</v>
      </c>
      <c r="K4807" s="15"/>
      <c r="L4807" s="15"/>
      <c r="M4807" s="15"/>
      <c r="N4807" s="15"/>
      <c r="O4807" s="31"/>
      <c r="Q4807" s="15"/>
    </row>
    <row r="4808" spans="2:17" x14ac:dyDescent="0.2">
      <c r="B4808" s="3"/>
      <c r="E4808" s="3" t="s">
        <v>12</v>
      </c>
      <c r="F4808" s="15" t="s">
        <v>4714</v>
      </c>
      <c r="K4808" s="15"/>
      <c r="L4808" s="15"/>
      <c r="M4808" s="15"/>
      <c r="N4808" s="15"/>
      <c r="O4808" s="31"/>
      <c r="Q4808" s="15"/>
    </row>
    <row r="4809" spans="2:17" x14ac:dyDescent="0.2">
      <c r="B4809" s="3"/>
      <c r="E4809" s="3"/>
      <c r="F4809" s="15"/>
      <c r="K4809" s="15"/>
      <c r="L4809" s="15"/>
      <c r="M4809" s="15"/>
      <c r="N4809" s="15"/>
      <c r="O4809" s="31"/>
      <c r="Q4809" s="15"/>
    </row>
    <row r="4810" spans="2:17" x14ac:dyDescent="0.2">
      <c r="B4810" s="3">
        <v>12</v>
      </c>
      <c r="E4810" s="3" t="s">
        <v>21</v>
      </c>
      <c r="F4810" s="15" t="s">
        <v>4718</v>
      </c>
      <c r="K4810" s="15"/>
      <c r="L4810" s="15"/>
      <c r="M4810" s="15"/>
      <c r="N4810" s="15"/>
      <c r="O4810" s="31"/>
      <c r="Q4810" s="15"/>
    </row>
    <row r="4811" spans="2:17" x14ac:dyDescent="0.2">
      <c r="B4811" s="3"/>
      <c r="E4811" s="3" t="s">
        <v>2</v>
      </c>
      <c r="F4811" s="15" t="s">
        <v>4719</v>
      </c>
      <c r="K4811" s="15"/>
      <c r="L4811" s="15"/>
      <c r="M4811" s="15"/>
      <c r="N4811" s="15"/>
      <c r="O4811" s="31"/>
      <c r="Q4811" s="15"/>
    </row>
    <row r="4812" spans="2:17" x14ac:dyDescent="0.2">
      <c r="B4812" s="3"/>
      <c r="E4812" s="3" t="s">
        <v>2</v>
      </c>
      <c r="F4812" s="15" t="s">
        <v>4717</v>
      </c>
      <c r="K4812" s="15"/>
      <c r="L4812" s="15"/>
      <c r="M4812" s="15"/>
      <c r="N4812" s="15"/>
      <c r="O4812" s="31"/>
      <c r="Q4812" s="15"/>
    </row>
    <row r="4813" spans="2:17" x14ac:dyDescent="0.2">
      <c r="B4813" s="3"/>
      <c r="E4813" s="3" t="s">
        <v>12</v>
      </c>
      <c r="F4813" s="15" t="s">
        <v>4716</v>
      </c>
      <c r="K4813" s="15"/>
      <c r="L4813" s="15"/>
      <c r="M4813" s="15"/>
      <c r="N4813" s="15"/>
      <c r="O4813" s="31"/>
      <c r="Q4813" s="15"/>
    </row>
    <row r="4814" spans="2:17" x14ac:dyDescent="0.2">
      <c r="B4814" s="3"/>
      <c r="E4814" s="3"/>
      <c r="F4814" s="15"/>
      <c r="K4814" s="15"/>
      <c r="L4814" s="15"/>
      <c r="M4814" s="15"/>
      <c r="N4814" s="15"/>
      <c r="O4814" s="31"/>
      <c r="Q4814" s="15"/>
    </row>
    <row r="4815" spans="2:17" x14ac:dyDescent="0.2">
      <c r="B4815" s="3">
        <v>13</v>
      </c>
      <c r="E4815" s="3" t="s">
        <v>21</v>
      </c>
      <c r="F4815" s="15" t="s">
        <v>4720</v>
      </c>
      <c r="K4815" s="15"/>
      <c r="L4815" s="15"/>
      <c r="M4815" s="15"/>
      <c r="N4815" s="15"/>
      <c r="O4815" s="31"/>
      <c r="Q4815" s="15"/>
    </row>
    <row r="4816" spans="2:17" x14ac:dyDescent="0.2">
      <c r="B4816" s="3"/>
      <c r="E4816" s="3" t="s">
        <v>2</v>
      </c>
      <c r="F4816" s="15" t="s">
        <v>4721</v>
      </c>
      <c r="K4816" s="15"/>
      <c r="L4816" s="15"/>
      <c r="M4816" s="15"/>
      <c r="N4816" s="15"/>
      <c r="O4816" s="31"/>
      <c r="Q4816" s="15"/>
    </row>
    <row r="4817" spans="2:17" x14ac:dyDescent="0.2">
      <c r="B4817" s="3"/>
      <c r="E4817" s="3" t="s">
        <v>2</v>
      </c>
      <c r="F4817" s="15" t="s">
        <v>4722</v>
      </c>
      <c r="K4817" s="15"/>
      <c r="L4817" s="15"/>
      <c r="M4817" s="15"/>
      <c r="N4817" s="15"/>
      <c r="O4817" s="31"/>
      <c r="Q4817" s="15"/>
    </row>
    <row r="4818" spans="2:17" x14ac:dyDescent="0.2">
      <c r="B4818" s="3"/>
      <c r="E4818" s="3" t="s">
        <v>12</v>
      </c>
      <c r="F4818" s="15" t="s">
        <v>4723</v>
      </c>
      <c r="K4818" s="15"/>
      <c r="L4818" s="15"/>
      <c r="M4818" s="15"/>
      <c r="N4818" s="15"/>
      <c r="O4818" s="31"/>
      <c r="Q4818" s="15"/>
    </row>
    <row r="4819" spans="2:17" x14ac:dyDescent="0.2">
      <c r="B4819" s="3"/>
      <c r="E4819" s="3"/>
      <c r="F4819" s="15"/>
      <c r="K4819" s="15"/>
      <c r="L4819" s="15"/>
      <c r="M4819" s="15"/>
      <c r="N4819" s="15"/>
      <c r="O4819" s="31"/>
      <c r="Q4819" s="15"/>
    </row>
    <row r="4820" spans="2:17" x14ac:dyDescent="0.2">
      <c r="B4820" s="3">
        <v>14</v>
      </c>
      <c r="E4820" s="3" t="s">
        <v>21</v>
      </c>
      <c r="F4820" s="15" t="s">
        <v>4724</v>
      </c>
      <c r="K4820" s="15"/>
      <c r="L4820" s="15"/>
      <c r="M4820" s="15"/>
      <c r="N4820" s="15"/>
      <c r="O4820" s="31"/>
      <c r="Q4820" s="15"/>
    </row>
    <row r="4821" spans="2:17" x14ac:dyDescent="0.2">
      <c r="B4821" s="3"/>
      <c r="E4821" s="3" t="s">
        <v>2</v>
      </c>
      <c r="F4821" s="15" t="s">
        <v>4726</v>
      </c>
      <c r="K4821" s="15"/>
      <c r="L4821" s="15"/>
      <c r="M4821" s="15"/>
      <c r="N4821" s="15"/>
      <c r="O4821" s="31"/>
      <c r="Q4821" s="15"/>
    </row>
    <row r="4822" spans="2:17" x14ac:dyDescent="0.2">
      <c r="B4822" s="3"/>
      <c r="E4822" s="3" t="s">
        <v>2</v>
      </c>
      <c r="F4822" s="15" t="s">
        <v>4727</v>
      </c>
      <c r="K4822" s="15"/>
      <c r="L4822" s="15"/>
      <c r="M4822" s="15"/>
      <c r="N4822" s="15"/>
      <c r="O4822" s="31"/>
      <c r="Q4822" s="15"/>
    </row>
    <row r="4823" spans="2:17" x14ac:dyDescent="0.2">
      <c r="B4823" s="3"/>
      <c r="E4823" s="3" t="s">
        <v>12</v>
      </c>
      <c r="F4823" s="15" t="s">
        <v>4728</v>
      </c>
      <c r="K4823" s="15"/>
      <c r="L4823" s="15"/>
      <c r="M4823" s="15"/>
      <c r="N4823" s="15"/>
      <c r="O4823" s="31"/>
      <c r="Q4823" s="15"/>
    </row>
    <row r="4824" spans="2:17" x14ac:dyDescent="0.2">
      <c r="B4824" s="3"/>
      <c r="E4824" s="3"/>
      <c r="F4824" s="15"/>
      <c r="K4824" s="15"/>
      <c r="L4824" s="15"/>
      <c r="M4824" s="15"/>
      <c r="N4824" s="15"/>
      <c r="O4824" s="31"/>
      <c r="Q4824" s="15"/>
    </row>
    <row r="4825" spans="2:17" x14ac:dyDescent="0.2">
      <c r="B4825" s="3">
        <v>15</v>
      </c>
      <c r="E4825" s="3" t="s">
        <v>21</v>
      </c>
      <c r="F4825" s="15" t="s">
        <v>4729</v>
      </c>
      <c r="K4825" s="15"/>
      <c r="L4825" s="15"/>
      <c r="M4825" s="15"/>
      <c r="N4825" s="15"/>
      <c r="O4825" s="31"/>
      <c r="Q4825" s="15"/>
    </row>
    <row r="4826" spans="2:17" x14ac:dyDescent="0.2">
      <c r="B4826" s="3"/>
      <c r="E4826" s="3" t="s">
        <v>2</v>
      </c>
      <c r="F4826" s="15" t="s">
        <v>4730</v>
      </c>
      <c r="K4826" s="15"/>
      <c r="L4826" s="15"/>
      <c r="M4826" s="15"/>
      <c r="N4826" s="15"/>
      <c r="O4826" s="31"/>
      <c r="Q4826" s="15"/>
    </row>
    <row r="4827" spans="2:17" x14ac:dyDescent="0.2">
      <c r="B4827" s="3"/>
      <c r="E4827" s="3" t="s">
        <v>2</v>
      </c>
      <c r="F4827" s="15" t="s">
        <v>4731</v>
      </c>
      <c r="K4827" s="15"/>
      <c r="L4827" s="15"/>
      <c r="M4827" s="15"/>
      <c r="N4827" s="15"/>
      <c r="O4827" s="31"/>
      <c r="Q4827" s="15"/>
    </row>
    <row r="4828" spans="2:17" x14ac:dyDescent="0.2">
      <c r="B4828" s="3"/>
      <c r="E4828" s="3" t="s">
        <v>12</v>
      </c>
      <c r="F4828" s="15" t="s">
        <v>4732</v>
      </c>
      <c r="K4828" s="15"/>
      <c r="L4828" s="15"/>
      <c r="M4828" s="15"/>
      <c r="N4828" s="15"/>
      <c r="O4828" s="31"/>
      <c r="Q4828" s="15"/>
    </row>
    <row r="4829" spans="2:17" x14ac:dyDescent="0.2">
      <c r="B4829" s="3"/>
      <c r="E4829" s="3"/>
      <c r="F4829" s="15"/>
      <c r="K4829" s="15"/>
      <c r="L4829" s="15"/>
      <c r="M4829" s="15"/>
      <c r="N4829" s="15"/>
      <c r="O4829" s="31"/>
      <c r="Q4829" s="15"/>
    </row>
    <row r="4830" spans="2:17" x14ac:dyDescent="0.2">
      <c r="B4830" s="3">
        <v>16</v>
      </c>
      <c r="C4830">
        <v>6</v>
      </c>
      <c r="D4830">
        <v>14</v>
      </c>
      <c r="E4830" s="3" t="s">
        <v>21</v>
      </c>
      <c r="F4830" s="15" t="s">
        <v>4733</v>
      </c>
      <c r="K4830" s="15"/>
      <c r="L4830" s="15"/>
      <c r="M4830" s="15"/>
      <c r="N4830" s="15"/>
      <c r="O4830" s="31"/>
      <c r="Q4830" s="15"/>
    </row>
    <row r="4831" spans="2:17" x14ac:dyDescent="0.2">
      <c r="B4831" s="3"/>
      <c r="E4831" s="3" t="s">
        <v>2</v>
      </c>
      <c r="F4831" s="15" t="s">
        <v>4734</v>
      </c>
      <c r="K4831" s="15"/>
      <c r="L4831" s="15"/>
      <c r="M4831" s="15"/>
      <c r="N4831" s="15"/>
      <c r="O4831" s="31"/>
      <c r="Q4831" s="15"/>
    </row>
    <row r="4832" spans="2:17" x14ac:dyDescent="0.2">
      <c r="B4832" s="3"/>
      <c r="E4832" s="3" t="s">
        <v>2</v>
      </c>
      <c r="F4832" s="15" t="s">
        <v>4735</v>
      </c>
      <c r="K4832" s="15"/>
      <c r="L4832" s="15"/>
      <c r="M4832" s="15"/>
      <c r="N4832" s="15"/>
      <c r="O4832" s="31"/>
      <c r="Q4832" s="15"/>
    </row>
    <row r="4833" spans="2:17" x14ac:dyDescent="0.2">
      <c r="B4833" s="3"/>
      <c r="E4833" s="3" t="s">
        <v>12</v>
      </c>
      <c r="F4833" s="15" t="s">
        <v>4736</v>
      </c>
      <c r="K4833" s="15"/>
      <c r="L4833" s="15"/>
      <c r="M4833" s="15"/>
      <c r="N4833" s="15"/>
      <c r="O4833" s="31"/>
      <c r="Q4833" s="15"/>
    </row>
    <row r="4834" spans="2:17" x14ac:dyDescent="0.2">
      <c r="B4834" s="3"/>
      <c r="E4834" s="3"/>
      <c r="F4834" s="15"/>
      <c r="K4834" s="15"/>
      <c r="L4834" s="15"/>
      <c r="M4834" s="15"/>
      <c r="N4834" s="15"/>
      <c r="O4834" s="31"/>
      <c r="Q4834" s="15"/>
    </row>
    <row r="4835" spans="2:17" x14ac:dyDescent="0.2">
      <c r="B4835" s="3">
        <v>17</v>
      </c>
      <c r="E4835" s="3" t="s">
        <v>21</v>
      </c>
      <c r="F4835" s="15" t="s">
        <v>4737</v>
      </c>
      <c r="K4835" s="15"/>
      <c r="L4835" s="15"/>
      <c r="M4835" s="15"/>
      <c r="N4835" s="15"/>
      <c r="O4835" s="31"/>
      <c r="Q4835" s="15"/>
    </row>
    <row r="4836" spans="2:17" x14ac:dyDescent="0.2">
      <c r="B4836" s="3"/>
      <c r="E4836" s="3" t="s">
        <v>2</v>
      </c>
      <c r="F4836" s="15" t="s">
        <v>4739</v>
      </c>
      <c r="K4836" s="15"/>
      <c r="L4836" s="15"/>
      <c r="M4836" s="15"/>
      <c r="N4836" s="15"/>
      <c r="O4836" s="31"/>
      <c r="Q4836" s="15"/>
    </row>
    <row r="4837" spans="2:17" x14ac:dyDescent="0.2">
      <c r="B4837" s="3"/>
      <c r="E4837" s="3" t="s">
        <v>2</v>
      </c>
      <c r="F4837" s="15" t="s">
        <v>4740</v>
      </c>
      <c r="K4837" s="15"/>
      <c r="L4837" s="15"/>
      <c r="M4837" s="15"/>
      <c r="N4837" s="15"/>
      <c r="O4837" s="31"/>
      <c r="Q4837" s="15"/>
    </row>
    <row r="4838" spans="2:17" x14ac:dyDescent="0.2">
      <c r="B4838" s="3"/>
      <c r="E4838" s="3" t="s">
        <v>12</v>
      </c>
      <c r="F4838" s="15" t="s">
        <v>4742</v>
      </c>
      <c r="K4838" s="15"/>
      <c r="L4838" s="15"/>
      <c r="M4838" s="15"/>
      <c r="N4838" s="15"/>
      <c r="O4838" s="31"/>
      <c r="Q4838" s="15"/>
    </row>
    <row r="4839" spans="2:17" x14ac:dyDescent="0.2">
      <c r="B4839" s="3"/>
      <c r="E4839" s="3"/>
      <c r="F4839" s="15"/>
      <c r="K4839" s="15"/>
      <c r="L4839" s="15"/>
      <c r="M4839" s="15"/>
      <c r="N4839" s="15"/>
      <c r="O4839" s="31"/>
      <c r="Q4839" s="15"/>
    </row>
    <row r="4840" spans="2:17" x14ac:dyDescent="0.2">
      <c r="B4840" s="3">
        <v>18</v>
      </c>
      <c r="E4840" s="3" t="s">
        <v>21</v>
      </c>
      <c r="F4840" s="15" t="s">
        <v>4741</v>
      </c>
      <c r="K4840" s="15"/>
      <c r="L4840" s="15"/>
      <c r="M4840" s="15"/>
      <c r="N4840" s="15"/>
      <c r="O4840" s="31"/>
      <c r="Q4840" s="15"/>
    </row>
    <row r="4841" spans="2:17" x14ac:dyDescent="0.2">
      <c r="B4841" s="3"/>
      <c r="E4841" s="3" t="s">
        <v>2</v>
      </c>
      <c r="F4841" s="15" t="s">
        <v>4745</v>
      </c>
      <c r="K4841" s="15"/>
      <c r="L4841" s="15"/>
      <c r="M4841" s="15"/>
      <c r="N4841" s="15"/>
      <c r="O4841" s="31"/>
      <c r="Q4841" s="15"/>
    </row>
    <row r="4842" spans="2:17" x14ac:dyDescent="0.2">
      <c r="B4842" s="3"/>
      <c r="E4842" s="3" t="s">
        <v>2</v>
      </c>
      <c r="F4842" s="15" t="s">
        <v>4746</v>
      </c>
      <c r="K4842" s="15"/>
      <c r="L4842" s="15"/>
      <c r="M4842" s="15"/>
      <c r="N4842" s="15"/>
      <c r="O4842" s="31"/>
      <c r="Q4842" s="15"/>
    </row>
    <row r="4843" spans="2:17" x14ac:dyDescent="0.2">
      <c r="B4843" s="3"/>
      <c r="E4843" s="3" t="s">
        <v>12</v>
      </c>
      <c r="F4843" s="15" t="s">
        <v>4748</v>
      </c>
      <c r="K4843" s="15"/>
      <c r="L4843" s="15" t="s">
        <v>4747</v>
      </c>
      <c r="M4843" s="15"/>
      <c r="N4843" s="15"/>
      <c r="O4843" s="31"/>
      <c r="Q4843" s="15"/>
    </row>
    <row r="4844" spans="2:17" x14ac:dyDescent="0.2">
      <c r="B4844" s="3"/>
      <c r="E4844" s="3"/>
      <c r="F4844" s="15"/>
      <c r="K4844" s="15"/>
      <c r="L4844" s="15"/>
      <c r="M4844" s="15"/>
      <c r="N4844" s="15"/>
      <c r="O4844" s="31"/>
      <c r="Q4844" s="15"/>
    </row>
    <row r="4845" spans="2:17" x14ac:dyDescent="0.2">
      <c r="B4845" s="3">
        <v>19</v>
      </c>
      <c r="E4845" s="3" t="s">
        <v>21</v>
      </c>
      <c r="F4845" s="15" t="s">
        <v>4750</v>
      </c>
      <c r="K4845" s="15"/>
      <c r="L4845" s="15"/>
      <c r="M4845" s="15"/>
      <c r="N4845" s="15"/>
      <c r="O4845" s="31"/>
      <c r="Q4845" s="15"/>
    </row>
    <row r="4846" spans="2:17" x14ac:dyDescent="0.2">
      <c r="B4846" s="3"/>
      <c r="E4846" s="3" t="s">
        <v>2</v>
      </c>
      <c r="F4846" s="15" t="s">
        <v>4752</v>
      </c>
      <c r="K4846" s="15"/>
      <c r="L4846" s="15"/>
      <c r="M4846" s="15"/>
      <c r="N4846" s="15"/>
      <c r="O4846" s="31"/>
      <c r="Q4846" s="15"/>
    </row>
    <row r="4847" spans="2:17" x14ac:dyDescent="0.2">
      <c r="B4847" s="3"/>
      <c r="E4847" s="3" t="s">
        <v>2</v>
      </c>
      <c r="F4847" s="15" t="s">
        <v>4751</v>
      </c>
      <c r="K4847" s="15"/>
      <c r="L4847" s="15"/>
      <c r="M4847" s="15"/>
      <c r="N4847" s="15"/>
      <c r="O4847" s="31"/>
      <c r="Q4847" s="15"/>
    </row>
    <row r="4848" spans="2:17" x14ac:dyDescent="0.2">
      <c r="B4848" s="3"/>
      <c r="E4848" s="3" t="s">
        <v>12</v>
      </c>
      <c r="F4848" s="15" t="s">
        <v>4753</v>
      </c>
      <c r="K4848" s="15"/>
      <c r="L4848" s="15"/>
      <c r="M4848" s="15"/>
      <c r="N4848" s="15"/>
      <c r="O4848" s="31"/>
      <c r="Q4848" s="15"/>
    </row>
    <row r="4849" spans="2:17" x14ac:dyDescent="0.2">
      <c r="B4849" s="3"/>
      <c r="E4849" s="3"/>
      <c r="F4849" s="15"/>
      <c r="K4849" s="15"/>
      <c r="L4849" s="15"/>
      <c r="M4849" s="15"/>
      <c r="N4849" s="15"/>
      <c r="O4849" s="31"/>
      <c r="Q4849" s="15"/>
    </row>
    <row r="4850" spans="2:17" x14ac:dyDescent="0.2">
      <c r="B4850" s="3">
        <v>20</v>
      </c>
      <c r="E4850" s="3" t="s">
        <v>21</v>
      </c>
      <c r="F4850" s="15" t="s">
        <v>4754</v>
      </c>
      <c r="K4850" s="15"/>
      <c r="L4850" s="15"/>
      <c r="M4850" s="15"/>
      <c r="N4850" s="15"/>
      <c r="O4850" s="31"/>
      <c r="Q4850" s="15"/>
    </row>
    <row r="4851" spans="2:17" x14ac:dyDescent="0.2">
      <c r="B4851" s="3"/>
      <c r="E4851" s="3" t="s">
        <v>2</v>
      </c>
      <c r="F4851" s="15" t="s">
        <v>4755</v>
      </c>
      <c r="K4851" s="15"/>
      <c r="L4851" s="15"/>
      <c r="M4851" s="15"/>
      <c r="N4851" s="15"/>
      <c r="O4851" s="31"/>
      <c r="Q4851" s="15"/>
    </row>
    <row r="4852" spans="2:17" x14ac:dyDescent="0.2">
      <c r="B4852" s="3"/>
      <c r="E4852" s="3" t="s">
        <v>2</v>
      </c>
      <c r="F4852" s="15" t="s">
        <v>4756</v>
      </c>
      <c r="K4852" s="15"/>
      <c r="L4852" s="15"/>
      <c r="N4852" s="15"/>
      <c r="O4852" s="31"/>
      <c r="Q4852" s="15"/>
    </row>
    <row r="4853" spans="2:17" x14ac:dyDescent="0.2">
      <c r="B4853" s="3"/>
      <c r="E4853" s="3" t="s">
        <v>12</v>
      </c>
      <c r="F4853" s="15" t="s">
        <v>4761</v>
      </c>
      <c r="K4853" s="15"/>
      <c r="L4853" s="15"/>
      <c r="M4853" s="15"/>
      <c r="N4853" s="15"/>
      <c r="O4853" s="31"/>
      <c r="Q4853" s="15"/>
    </row>
    <row r="4854" spans="2:17" x14ac:dyDescent="0.2">
      <c r="B4854" s="3"/>
      <c r="E4854" s="3"/>
      <c r="F4854" s="15"/>
      <c r="K4854" s="15"/>
      <c r="L4854" s="15"/>
      <c r="M4854" s="15"/>
      <c r="N4854" s="15"/>
      <c r="O4854" s="31"/>
      <c r="Q4854" s="15"/>
    </row>
    <row r="4855" spans="2:17" x14ac:dyDescent="0.2">
      <c r="B4855" s="3">
        <v>21</v>
      </c>
      <c r="E4855" s="3" t="s">
        <v>21</v>
      </c>
      <c r="F4855" s="15" t="s">
        <v>4758</v>
      </c>
      <c r="K4855" s="15"/>
      <c r="L4855" s="15"/>
      <c r="M4855" s="15"/>
      <c r="N4855" s="15"/>
      <c r="O4855" s="31"/>
      <c r="Q4855" s="15"/>
    </row>
    <row r="4856" spans="2:17" x14ac:dyDescent="0.2">
      <c r="B4856" s="3"/>
      <c r="E4856" s="3" t="s">
        <v>2</v>
      </c>
      <c r="F4856" s="15" t="s">
        <v>4760</v>
      </c>
      <c r="K4856" s="15"/>
      <c r="L4856" s="15"/>
      <c r="M4856" s="15"/>
      <c r="N4856" s="15"/>
      <c r="O4856" s="31"/>
      <c r="Q4856" s="15"/>
    </row>
    <row r="4857" spans="2:17" x14ac:dyDescent="0.2">
      <c r="B4857" s="3"/>
      <c r="E4857" s="3" t="s">
        <v>2</v>
      </c>
      <c r="F4857" s="15" t="s">
        <v>4759</v>
      </c>
      <c r="K4857" s="15"/>
      <c r="L4857" s="15"/>
      <c r="M4857" s="15"/>
      <c r="N4857" s="15"/>
      <c r="O4857" s="31"/>
      <c r="Q4857" s="15"/>
    </row>
    <row r="4858" spans="2:17" x14ac:dyDescent="0.2">
      <c r="B4858" s="3"/>
      <c r="E4858" s="3" t="s">
        <v>12</v>
      </c>
      <c r="F4858" s="15" t="s">
        <v>4762</v>
      </c>
      <c r="K4858" s="15"/>
      <c r="L4858" s="15"/>
      <c r="M4858" s="15"/>
      <c r="N4858" s="15"/>
      <c r="O4858" s="31"/>
      <c r="Q4858" s="15"/>
    </row>
    <row r="4859" spans="2:17" x14ac:dyDescent="0.2">
      <c r="B4859" s="3"/>
      <c r="E4859" s="3"/>
      <c r="F4859" s="15"/>
      <c r="K4859" s="15"/>
      <c r="L4859" s="15"/>
      <c r="M4859" s="15"/>
      <c r="N4859" s="15"/>
      <c r="O4859" s="31"/>
      <c r="Q4859" s="15"/>
    </row>
    <row r="4860" spans="2:17" x14ac:dyDescent="0.2">
      <c r="B4860" s="3">
        <v>22</v>
      </c>
      <c r="E4860" s="3" t="s">
        <v>21</v>
      </c>
      <c r="F4860" s="15" t="s">
        <v>4764</v>
      </c>
      <c r="K4860" s="15"/>
      <c r="L4860" s="15"/>
      <c r="M4860" s="15"/>
      <c r="N4860" s="15"/>
      <c r="O4860" s="31"/>
      <c r="Q4860" s="15"/>
    </row>
    <row r="4861" spans="2:17" x14ac:dyDescent="0.2">
      <c r="B4861" s="3"/>
      <c r="E4861" s="3" t="s">
        <v>2</v>
      </c>
      <c r="F4861" s="15" t="s">
        <v>2840</v>
      </c>
      <c r="K4861" s="15"/>
      <c r="L4861" s="15"/>
      <c r="M4861" s="15"/>
      <c r="N4861" s="15"/>
      <c r="O4861" s="31"/>
      <c r="Q4861" s="15"/>
    </row>
    <row r="4862" spans="2:17" x14ac:dyDescent="0.2">
      <c r="B4862" s="3"/>
      <c r="E4862" s="3" t="s">
        <v>2</v>
      </c>
      <c r="F4862" s="15" t="s">
        <v>4766</v>
      </c>
      <c r="K4862" s="15"/>
      <c r="L4862" s="15"/>
      <c r="M4862" s="15"/>
      <c r="N4862" s="15"/>
      <c r="O4862" s="31"/>
      <c r="Q4862" s="15"/>
    </row>
    <row r="4863" spans="2:17" x14ac:dyDescent="0.2">
      <c r="B4863" s="3"/>
      <c r="E4863" s="3" t="s">
        <v>12</v>
      </c>
      <c r="F4863" s="15" t="s">
        <v>4767</v>
      </c>
      <c r="K4863" s="15"/>
      <c r="L4863" s="15"/>
      <c r="M4863" s="15"/>
      <c r="N4863" s="15"/>
      <c r="O4863" s="31"/>
      <c r="Q4863" s="15"/>
    </row>
    <row r="4864" spans="2:17" x14ac:dyDescent="0.2">
      <c r="B4864" s="3"/>
      <c r="E4864" s="3"/>
      <c r="F4864" s="15"/>
      <c r="K4864" s="15"/>
      <c r="L4864" s="15"/>
      <c r="M4864" s="15"/>
      <c r="N4864" s="15"/>
      <c r="O4864" s="31"/>
      <c r="Q4864" s="15"/>
    </row>
    <row r="4865" spans="2:19" x14ac:dyDescent="0.2">
      <c r="B4865" s="3">
        <v>23</v>
      </c>
      <c r="E4865" s="3" t="s">
        <v>21</v>
      </c>
      <c r="F4865" s="15" t="s">
        <v>4768</v>
      </c>
      <c r="K4865" s="15"/>
      <c r="L4865" s="15"/>
      <c r="M4865" s="15"/>
      <c r="N4865" s="15"/>
      <c r="O4865" s="31"/>
      <c r="Q4865" s="15"/>
    </row>
    <row r="4866" spans="2:19" x14ac:dyDescent="0.2">
      <c r="B4866" s="3"/>
      <c r="E4866" s="3" t="s">
        <v>2</v>
      </c>
      <c r="F4866" s="15" t="s">
        <v>4769</v>
      </c>
      <c r="K4866" s="15"/>
      <c r="L4866" s="15"/>
      <c r="M4866" s="15"/>
      <c r="N4866" s="15"/>
      <c r="O4866" s="31"/>
      <c r="Q4866" s="15"/>
    </row>
    <row r="4867" spans="2:19" x14ac:dyDescent="0.2">
      <c r="B4867" s="3"/>
      <c r="E4867" s="3" t="s">
        <v>2</v>
      </c>
      <c r="F4867" s="15" t="s">
        <v>4770</v>
      </c>
      <c r="K4867" s="15"/>
      <c r="L4867" s="15"/>
      <c r="M4867" s="15"/>
      <c r="N4867" s="15"/>
      <c r="O4867" s="31"/>
      <c r="Q4867" s="15"/>
    </row>
    <row r="4868" spans="2:19" x14ac:dyDescent="0.2">
      <c r="B4868" s="3"/>
      <c r="E4868" s="3" t="s">
        <v>12</v>
      </c>
      <c r="F4868" s="15" t="s">
        <v>4771</v>
      </c>
      <c r="K4868" s="15"/>
      <c r="L4868" s="15"/>
      <c r="M4868" s="15"/>
      <c r="N4868" s="15"/>
      <c r="O4868" s="31"/>
      <c r="Q4868" s="15"/>
    </row>
    <row r="4869" spans="2:19" x14ac:dyDescent="0.2">
      <c r="B4869" s="3"/>
      <c r="E4869" s="3"/>
      <c r="F4869" s="15"/>
      <c r="K4869" s="15"/>
      <c r="L4869" s="15"/>
      <c r="M4869" s="15"/>
      <c r="N4869" s="15"/>
      <c r="O4869" s="31"/>
      <c r="Q4869" s="15"/>
    </row>
    <row r="4870" spans="2:19" x14ac:dyDescent="0.2">
      <c r="B4870" s="3">
        <v>24</v>
      </c>
      <c r="E4870" s="3" t="s">
        <v>21</v>
      </c>
      <c r="F4870" s="15" t="s">
        <v>4779</v>
      </c>
      <c r="K4870" s="15"/>
      <c r="L4870" s="15"/>
      <c r="M4870" s="15"/>
      <c r="N4870" s="15"/>
      <c r="O4870" s="31"/>
      <c r="Q4870" s="15"/>
      <c r="S4870" t="s">
        <v>4782</v>
      </c>
    </row>
    <row r="4871" spans="2:19" x14ac:dyDescent="0.2">
      <c r="B4871" s="3"/>
      <c r="E4871" s="3" t="s">
        <v>2</v>
      </c>
      <c r="F4871" s="15" t="s">
        <v>4780</v>
      </c>
      <c r="K4871" s="15"/>
      <c r="L4871" s="15"/>
      <c r="M4871" s="15"/>
      <c r="N4871" s="15"/>
      <c r="O4871" s="31"/>
      <c r="Q4871" s="15"/>
    </row>
    <row r="4872" spans="2:19" x14ac:dyDescent="0.2">
      <c r="B4872" s="3"/>
      <c r="E4872" s="3" t="s">
        <v>2</v>
      </c>
      <c r="F4872" s="15" t="s">
        <v>4778</v>
      </c>
      <c r="K4872" s="15"/>
      <c r="L4872" s="15"/>
      <c r="M4872" s="15"/>
      <c r="N4872" s="15"/>
      <c r="O4872" s="31"/>
      <c r="Q4872" s="15"/>
    </row>
    <row r="4873" spans="2:19" x14ac:dyDescent="0.2">
      <c r="B4873" s="3"/>
      <c r="E4873" s="3" t="s">
        <v>12</v>
      </c>
      <c r="F4873" s="15" t="s">
        <v>4794</v>
      </c>
      <c r="K4873" s="15"/>
      <c r="L4873" s="15"/>
      <c r="M4873" s="15"/>
      <c r="N4873" s="15"/>
      <c r="O4873" s="31"/>
      <c r="Q4873" s="15"/>
    </row>
    <row r="4874" spans="2:19" x14ac:dyDescent="0.2">
      <c r="B4874" s="3"/>
      <c r="E4874" s="3"/>
      <c r="F4874" s="15"/>
      <c r="K4874" s="15"/>
      <c r="L4874" s="15"/>
      <c r="M4874" s="15"/>
      <c r="N4874" s="15"/>
      <c r="O4874" s="31"/>
      <c r="Q4874" s="15"/>
    </row>
    <row r="4875" spans="2:19" x14ac:dyDescent="0.2">
      <c r="B4875" s="3">
        <v>25</v>
      </c>
      <c r="E4875" s="3" t="s">
        <v>21</v>
      </c>
      <c r="F4875" s="15" t="s">
        <v>4797</v>
      </c>
      <c r="K4875" s="15"/>
      <c r="L4875" s="15"/>
      <c r="M4875" s="15"/>
      <c r="N4875" s="15"/>
      <c r="O4875" s="31"/>
      <c r="Q4875" s="15"/>
    </row>
    <row r="4876" spans="2:19" s="45" customFormat="1" x14ac:dyDescent="0.2">
      <c r="B4876" s="14"/>
      <c r="E4876" s="14" t="s">
        <v>2</v>
      </c>
      <c r="F4876" s="46" t="s">
        <v>4798</v>
      </c>
      <c r="K4876" s="46"/>
      <c r="L4876" s="46"/>
      <c r="M4876" s="46"/>
      <c r="N4876" s="46"/>
      <c r="O4876" s="47"/>
      <c r="Q4876" s="46"/>
    </row>
    <row r="4877" spans="2:19" s="45" customFormat="1" x14ac:dyDescent="0.2">
      <c r="B4877" s="14"/>
      <c r="E4877" s="14" t="s">
        <v>2</v>
      </c>
      <c r="F4877" s="46" t="s">
        <v>4811</v>
      </c>
      <c r="K4877" s="46"/>
      <c r="L4877" s="46"/>
      <c r="M4877" s="46"/>
      <c r="N4877" s="46"/>
      <c r="O4877" s="47"/>
      <c r="Q4877" s="46"/>
    </row>
    <row r="4878" spans="2:19" x14ac:dyDescent="0.2">
      <c r="B4878" s="3"/>
      <c r="E4878" s="3" t="s">
        <v>12</v>
      </c>
      <c r="F4878" s="15" t="s">
        <v>4799</v>
      </c>
      <c r="K4878" s="15"/>
      <c r="L4878" s="15"/>
      <c r="M4878" s="15"/>
      <c r="N4878" s="15"/>
      <c r="O4878" s="31"/>
      <c r="Q4878" s="15"/>
    </row>
    <row r="4879" spans="2:19" x14ac:dyDescent="0.2">
      <c r="B4879" s="3"/>
      <c r="E4879" s="3"/>
      <c r="F4879" s="15"/>
      <c r="K4879" s="15"/>
      <c r="L4879" s="15"/>
      <c r="M4879" s="15"/>
      <c r="N4879" s="15"/>
      <c r="O4879" s="31"/>
      <c r="Q4879" s="15"/>
    </row>
    <row r="4880" spans="2:19" x14ac:dyDescent="0.2">
      <c r="B4880" s="3">
        <v>26</v>
      </c>
      <c r="E4880" s="3" t="s">
        <v>21</v>
      </c>
      <c r="F4880" s="15" t="s">
        <v>4777</v>
      </c>
      <c r="K4880" s="15"/>
      <c r="L4880" s="15"/>
      <c r="M4880" s="15"/>
      <c r="N4880" s="15"/>
      <c r="O4880" s="31"/>
      <c r="Q4880" s="15"/>
    </row>
    <row r="4881" spans="2:17" x14ac:dyDescent="0.2">
      <c r="B4881" s="3"/>
      <c r="E4881" s="3" t="s">
        <v>2</v>
      </c>
      <c r="F4881" s="15" t="s">
        <v>4795</v>
      </c>
      <c r="K4881" s="15"/>
      <c r="L4881" s="15"/>
      <c r="M4881" s="15"/>
      <c r="N4881" s="15"/>
      <c r="O4881" s="31"/>
      <c r="Q4881" s="15"/>
    </row>
    <row r="4882" spans="2:17" x14ac:dyDescent="0.2">
      <c r="B4882" s="3"/>
      <c r="E4882" s="3" t="s">
        <v>2</v>
      </c>
      <c r="F4882" s="15" t="s">
        <v>4796</v>
      </c>
      <c r="K4882" s="15"/>
      <c r="L4882" s="15"/>
      <c r="M4882" s="15"/>
      <c r="N4882" s="15"/>
      <c r="O4882" s="31"/>
      <c r="Q4882" s="15"/>
    </row>
    <row r="4883" spans="2:17" x14ac:dyDescent="0.2">
      <c r="B4883" s="3"/>
      <c r="E4883" s="3" t="s">
        <v>12</v>
      </c>
      <c r="F4883" s="15" t="s">
        <v>4815</v>
      </c>
      <c r="K4883" s="15"/>
      <c r="L4883" s="15"/>
      <c r="M4883" s="15"/>
      <c r="N4883" s="15"/>
      <c r="O4883" s="31"/>
      <c r="Q4883" s="15"/>
    </row>
    <row r="4884" spans="2:17" x14ac:dyDescent="0.2">
      <c r="B4884" s="3"/>
      <c r="E4884" s="3"/>
      <c r="F4884" s="15"/>
      <c r="K4884" s="15"/>
      <c r="L4884" s="15"/>
      <c r="M4884" s="15"/>
      <c r="N4884" s="15"/>
      <c r="O4884" s="31"/>
      <c r="Q4884" s="15"/>
    </row>
    <row r="4885" spans="2:17" x14ac:dyDescent="0.2">
      <c r="B4885" s="3">
        <v>27</v>
      </c>
      <c r="E4885" s="3" t="s">
        <v>21</v>
      </c>
      <c r="F4885" s="15" t="s">
        <v>4812</v>
      </c>
      <c r="K4885" s="15"/>
      <c r="L4885" s="15"/>
      <c r="M4885" s="15"/>
      <c r="N4885" s="15"/>
      <c r="O4885" s="31"/>
      <c r="Q4885" s="15"/>
    </row>
    <row r="4886" spans="2:17" x14ac:dyDescent="0.2">
      <c r="B4886" s="3"/>
      <c r="E4886" s="3" t="s">
        <v>2</v>
      </c>
      <c r="F4886" s="15" t="s">
        <v>4813</v>
      </c>
      <c r="K4886" s="15"/>
      <c r="L4886" s="15"/>
      <c r="M4886" s="15"/>
      <c r="N4886" s="15"/>
      <c r="O4886" s="31"/>
      <c r="Q4886" s="15"/>
    </row>
    <row r="4887" spans="2:17" x14ac:dyDescent="0.2">
      <c r="B4887" s="3"/>
      <c r="E4887" s="3" t="s">
        <v>2</v>
      </c>
      <c r="F4887" s="15" t="s">
        <v>4814</v>
      </c>
      <c r="K4887" s="15"/>
      <c r="L4887" s="15"/>
      <c r="M4887" s="15"/>
      <c r="N4887" s="15"/>
      <c r="O4887" s="31"/>
      <c r="Q4887" s="15"/>
    </row>
    <row r="4888" spans="2:17" x14ac:dyDescent="0.2">
      <c r="B4888" s="3"/>
      <c r="E4888" s="3" t="s">
        <v>12</v>
      </c>
      <c r="F4888" s="15" t="s">
        <v>4853</v>
      </c>
      <c r="K4888" s="15"/>
      <c r="L4888" s="15"/>
      <c r="M4888" s="15"/>
      <c r="N4888" s="15"/>
      <c r="O4888" s="31"/>
      <c r="Q4888" s="15"/>
    </row>
    <row r="4889" spans="2:17" x14ac:dyDescent="0.2">
      <c r="B4889" s="3"/>
      <c r="E4889" s="3"/>
      <c r="F4889" s="15"/>
      <c r="K4889" s="15"/>
      <c r="L4889" s="15"/>
      <c r="M4889" s="15"/>
      <c r="N4889" s="15"/>
      <c r="O4889" s="31"/>
      <c r="Q4889" s="15"/>
    </row>
    <row r="4890" spans="2:17" x14ac:dyDescent="0.2">
      <c r="B4890" s="3">
        <v>28</v>
      </c>
      <c r="E4890" s="3" t="s">
        <v>21</v>
      </c>
      <c r="F4890" s="15" t="s">
        <v>4848</v>
      </c>
      <c r="K4890" s="15"/>
      <c r="L4890" s="15"/>
      <c r="M4890" s="15"/>
      <c r="N4890" s="15"/>
      <c r="O4890" s="31"/>
      <c r="Q4890" s="15"/>
    </row>
    <row r="4891" spans="2:17" x14ac:dyDescent="0.2">
      <c r="B4891" s="3"/>
      <c r="E4891" s="3" t="s">
        <v>2</v>
      </c>
      <c r="F4891" s="15" t="s">
        <v>4849</v>
      </c>
      <c r="K4891" s="15"/>
      <c r="L4891" s="15"/>
      <c r="M4891" s="15"/>
      <c r="N4891" s="15"/>
      <c r="O4891" s="31"/>
      <c r="Q4891" s="15"/>
    </row>
    <row r="4892" spans="2:17" x14ac:dyDescent="0.2">
      <c r="B4892" s="3"/>
      <c r="E4892" s="3" t="s">
        <v>2</v>
      </c>
      <c r="F4892" s="15" t="s">
        <v>4850</v>
      </c>
      <c r="K4892" s="15"/>
      <c r="L4892" s="15"/>
      <c r="M4892" s="15"/>
      <c r="N4892" s="15"/>
      <c r="O4892" s="31"/>
      <c r="Q4892" s="15"/>
    </row>
    <row r="4893" spans="2:17" x14ac:dyDescent="0.2">
      <c r="B4893" s="3"/>
      <c r="E4893" s="3" t="s">
        <v>12</v>
      </c>
      <c r="F4893" s="15" t="s">
        <v>4851</v>
      </c>
      <c r="K4893" s="15"/>
      <c r="L4893" s="15"/>
      <c r="M4893" s="15"/>
      <c r="N4893" s="15"/>
      <c r="O4893" s="31"/>
      <c r="Q4893" s="15"/>
    </row>
    <row r="4894" spans="2:17" x14ac:dyDescent="0.2">
      <c r="B4894" s="3"/>
      <c r="E4894" s="3"/>
      <c r="F4894" s="15"/>
      <c r="K4894" s="15"/>
      <c r="L4894" s="15"/>
      <c r="M4894" s="15"/>
      <c r="N4894" s="15"/>
      <c r="O4894" s="31"/>
      <c r="Q4894" s="15"/>
    </row>
    <row r="4895" spans="2:17" x14ac:dyDescent="0.2">
      <c r="B4895" s="3"/>
      <c r="E4895" s="3" t="s">
        <v>21</v>
      </c>
      <c r="F4895" s="15" t="s">
        <v>4864</v>
      </c>
      <c r="K4895" s="15"/>
      <c r="L4895" s="15"/>
      <c r="M4895" s="15"/>
      <c r="N4895" s="15" t="s">
        <v>4868</v>
      </c>
      <c r="O4895" s="31"/>
      <c r="Q4895" s="15"/>
    </row>
    <row r="4896" spans="2:17" x14ac:dyDescent="0.2">
      <c r="B4896" s="3">
        <v>29</v>
      </c>
      <c r="E4896" s="3" t="s">
        <v>21</v>
      </c>
      <c r="F4896" s="15" t="s">
        <v>4865</v>
      </c>
      <c r="K4896" s="15"/>
      <c r="L4896" s="15"/>
      <c r="M4896" s="15"/>
      <c r="N4896" s="15" t="s">
        <v>4867</v>
      </c>
      <c r="O4896" s="31"/>
      <c r="Q4896" s="15"/>
    </row>
    <row r="4897" spans="2:17" x14ac:dyDescent="0.2">
      <c r="B4897" s="3"/>
      <c r="E4897" s="3" t="s">
        <v>2</v>
      </c>
      <c r="F4897" s="15" t="s">
        <v>4866</v>
      </c>
      <c r="K4897" s="15"/>
      <c r="L4897" s="15"/>
      <c r="M4897" s="15"/>
      <c r="N4897" s="15" t="s">
        <v>4869</v>
      </c>
      <c r="O4897" s="31"/>
      <c r="Q4897" s="15"/>
    </row>
    <row r="4898" spans="2:17" x14ac:dyDescent="0.2">
      <c r="B4898" s="3"/>
      <c r="E4898" s="3" t="s">
        <v>2</v>
      </c>
      <c r="F4898" s="15" t="s">
        <v>4873</v>
      </c>
      <c r="K4898" s="15"/>
      <c r="L4898" s="15"/>
      <c r="M4898" s="15"/>
      <c r="N4898" s="15"/>
      <c r="O4898" s="31"/>
      <c r="Q4898" s="15"/>
    </row>
    <row r="4899" spans="2:17" x14ac:dyDescent="0.2">
      <c r="B4899" s="3"/>
      <c r="E4899" s="3" t="s">
        <v>12</v>
      </c>
      <c r="F4899" s="15" t="s">
        <v>4878</v>
      </c>
      <c r="K4899" s="15"/>
      <c r="L4899" s="15"/>
      <c r="M4899" s="15"/>
      <c r="N4899" s="15"/>
      <c r="O4899" s="31"/>
      <c r="Q4899" s="15"/>
    </row>
    <row r="4900" spans="2:17" x14ac:dyDescent="0.2">
      <c r="B4900" s="3"/>
      <c r="E4900" s="3"/>
      <c r="F4900" s="15"/>
      <c r="K4900" s="15"/>
      <c r="L4900" s="15"/>
      <c r="M4900" s="15"/>
      <c r="N4900" s="15"/>
      <c r="O4900" s="31"/>
      <c r="Q4900" s="15"/>
    </row>
    <row r="4901" spans="2:17" x14ac:dyDescent="0.2">
      <c r="B4901" s="3">
        <v>30</v>
      </c>
      <c r="E4901" s="3" t="s">
        <v>21</v>
      </c>
      <c r="F4901" s="15" t="s">
        <v>4879</v>
      </c>
      <c r="K4901" s="15"/>
      <c r="L4901" s="15"/>
      <c r="M4901" s="15"/>
      <c r="N4901" s="15"/>
      <c r="O4901" s="31"/>
      <c r="Q4901" s="15"/>
    </row>
    <row r="4902" spans="2:17" x14ac:dyDescent="0.2">
      <c r="B4902" s="3"/>
      <c r="E4902" s="3" t="s">
        <v>2</v>
      </c>
      <c r="F4902" s="15" t="s">
        <v>4920</v>
      </c>
      <c r="K4902" s="15"/>
      <c r="L4902" s="15"/>
      <c r="M4902" s="15"/>
      <c r="N4902" s="15"/>
      <c r="O4902" s="31"/>
      <c r="Q4902" s="15"/>
    </row>
    <row r="4903" spans="2:17" x14ac:dyDescent="0.2">
      <c r="B4903" s="3"/>
      <c r="E4903" s="3" t="s">
        <v>2</v>
      </c>
      <c r="F4903" s="15" t="s">
        <v>4921</v>
      </c>
      <c r="K4903" s="15"/>
      <c r="L4903" s="15"/>
      <c r="M4903" s="15"/>
      <c r="N4903" s="15"/>
      <c r="O4903" s="31"/>
      <c r="Q4903" s="15"/>
    </row>
    <row r="4904" spans="2:17" x14ac:dyDescent="0.2">
      <c r="B4904" s="3"/>
      <c r="E4904" s="3" t="s">
        <v>12</v>
      </c>
      <c r="F4904" s="15" t="s">
        <v>4904</v>
      </c>
      <c r="K4904" s="15"/>
      <c r="L4904" s="15"/>
      <c r="M4904" s="15"/>
      <c r="N4904" s="15" t="s">
        <v>4918</v>
      </c>
      <c r="O4904" s="31"/>
      <c r="P4904" t="s">
        <v>4919</v>
      </c>
      <c r="Q4904" s="15"/>
    </row>
    <row r="4905" spans="2:17" x14ac:dyDescent="0.2">
      <c r="B4905" s="3"/>
      <c r="E4905" s="3"/>
      <c r="F4905" s="15"/>
      <c r="K4905" s="15"/>
      <c r="L4905" s="15"/>
      <c r="M4905" s="15"/>
      <c r="N4905" s="15"/>
      <c r="O4905" s="31"/>
      <c r="Q4905" s="15"/>
    </row>
    <row r="4906" spans="2:17" x14ac:dyDescent="0.2">
      <c r="B4906" s="3"/>
      <c r="E4906" s="3" t="s">
        <v>21</v>
      </c>
      <c r="F4906" s="15" t="s">
        <v>4903</v>
      </c>
      <c r="K4906" s="15"/>
      <c r="L4906" s="15"/>
      <c r="M4906" s="15"/>
      <c r="N4906" s="15"/>
      <c r="O4906" s="31"/>
      <c r="Q4906" s="15"/>
    </row>
    <row r="4907" spans="2:17" x14ac:dyDescent="0.2">
      <c r="B4907" s="3">
        <v>1</v>
      </c>
      <c r="C4907">
        <v>7</v>
      </c>
      <c r="D4907">
        <v>14</v>
      </c>
      <c r="E4907" s="3" t="s">
        <v>21</v>
      </c>
      <c r="F4907" s="15" t="s">
        <v>4916</v>
      </c>
      <c r="K4907" s="15"/>
      <c r="L4907" s="15"/>
      <c r="M4907" s="15"/>
      <c r="N4907" s="15"/>
      <c r="O4907" s="31"/>
      <c r="Q4907" s="15"/>
    </row>
    <row r="4908" spans="2:17" x14ac:dyDescent="0.2">
      <c r="B4908" s="3"/>
      <c r="E4908" s="3" t="s">
        <v>2</v>
      </c>
      <c r="F4908" s="15" t="s">
        <v>4917</v>
      </c>
      <c r="K4908" s="15"/>
      <c r="L4908" s="15"/>
      <c r="M4908" s="15"/>
      <c r="N4908" s="15"/>
      <c r="O4908" s="31"/>
      <c r="Q4908" s="15"/>
    </row>
    <row r="4909" spans="2:17" x14ac:dyDescent="0.2">
      <c r="B4909" s="3"/>
      <c r="E4909" s="3" t="s">
        <v>2</v>
      </c>
      <c r="F4909" s="15" t="s">
        <v>4960</v>
      </c>
      <c r="K4909" s="15"/>
      <c r="L4909" s="15"/>
      <c r="M4909" s="15"/>
      <c r="N4909" s="15"/>
      <c r="O4909" s="31"/>
      <c r="Q4909" s="15"/>
    </row>
    <row r="4910" spans="2:17" x14ac:dyDescent="0.2">
      <c r="B4910" s="3"/>
      <c r="E4910" s="3" t="s">
        <v>12</v>
      </c>
      <c r="F4910" s="15" t="s">
        <v>4924</v>
      </c>
      <c r="K4910" s="15"/>
      <c r="L4910" s="15"/>
      <c r="M4910" s="15"/>
      <c r="N4910" s="15"/>
      <c r="O4910" s="31"/>
      <c r="Q4910" s="15"/>
    </row>
    <row r="4911" spans="2:17" x14ac:dyDescent="0.2">
      <c r="B4911" s="3"/>
      <c r="E4911" s="3"/>
      <c r="F4911" s="15"/>
      <c r="K4911" s="15"/>
      <c r="L4911" s="15"/>
      <c r="M4911" s="15"/>
      <c r="N4911" s="15"/>
      <c r="O4911" s="31"/>
      <c r="Q4911" s="15"/>
    </row>
    <row r="4912" spans="2:17" x14ac:dyDescent="0.2">
      <c r="B4912" s="3">
        <v>2</v>
      </c>
      <c r="E4912" s="3" t="s">
        <v>21</v>
      </c>
      <c r="F4912" s="15" t="s">
        <v>4922</v>
      </c>
      <c r="K4912" s="15"/>
      <c r="L4912" s="15"/>
      <c r="M4912" s="15"/>
      <c r="N4912" s="15"/>
      <c r="O4912" s="31"/>
      <c r="Q4912" s="15"/>
    </row>
    <row r="4913" spans="2:17" x14ac:dyDescent="0.2">
      <c r="B4913" s="3"/>
      <c r="E4913" s="3" t="s">
        <v>21</v>
      </c>
      <c r="F4913" s="15" t="s">
        <v>4923</v>
      </c>
      <c r="K4913" s="15"/>
      <c r="L4913" s="15"/>
      <c r="M4913" s="15"/>
      <c r="N4913" s="15"/>
      <c r="O4913" s="31"/>
      <c r="Q4913" s="15"/>
    </row>
    <row r="4914" spans="2:17" x14ac:dyDescent="0.2">
      <c r="B4914" s="3"/>
      <c r="E4914" s="3" t="s">
        <v>2</v>
      </c>
      <c r="F4914" s="15" t="s">
        <v>4926</v>
      </c>
      <c r="K4914" s="15"/>
      <c r="L4914" s="15"/>
      <c r="M4914" s="15"/>
      <c r="N4914" s="15"/>
      <c r="O4914" s="31"/>
      <c r="Q4914" s="15"/>
    </row>
    <row r="4915" spans="2:17" x14ac:dyDescent="0.2">
      <c r="B4915" s="3"/>
      <c r="E4915" s="3" t="s">
        <v>2</v>
      </c>
      <c r="F4915" s="15" t="s">
        <v>4941</v>
      </c>
      <c r="K4915" s="15"/>
      <c r="L4915" s="15"/>
      <c r="M4915" s="15"/>
      <c r="N4915" s="15"/>
      <c r="O4915" s="31"/>
      <c r="Q4915" s="15"/>
    </row>
    <row r="4916" spans="2:17" x14ac:dyDescent="0.2">
      <c r="B4916" s="3"/>
      <c r="E4916" s="3" t="s">
        <v>12</v>
      </c>
      <c r="F4916" s="15" t="s">
        <v>4942</v>
      </c>
      <c r="K4916" s="15"/>
      <c r="L4916" s="15"/>
      <c r="M4916" s="15"/>
      <c r="N4916" s="15"/>
      <c r="O4916" s="31"/>
      <c r="Q4916" s="15"/>
    </row>
    <row r="4917" spans="2:17" x14ac:dyDescent="0.2">
      <c r="B4917" s="3"/>
      <c r="E4917" s="3"/>
      <c r="F4917" s="15"/>
      <c r="K4917" s="15"/>
      <c r="L4917" s="15"/>
      <c r="M4917" s="15"/>
      <c r="N4917" s="15"/>
      <c r="O4917" s="31"/>
      <c r="Q4917" s="15"/>
    </row>
    <row r="4918" spans="2:17" x14ac:dyDescent="0.2">
      <c r="B4918" s="3"/>
      <c r="E4918" s="3" t="s">
        <v>21</v>
      </c>
      <c r="F4918" s="15" t="s">
        <v>4940</v>
      </c>
      <c r="K4918" s="15"/>
      <c r="L4918" s="15"/>
      <c r="M4918" s="15"/>
      <c r="N4918" s="15"/>
      <c r="O4918" s="31"/>
      <c r="Q4918" s="15"/>
    </row>
    <row r="4919" spans="2:17" x14ac:dyDescent="0.2">
      <c r="B4919" s="3">
        <v>3</v>
      </c>
      <c r="E4919" s="3" t="s">
        <v>21</v>
      </c>
      <c r="F4919" s="15" t="s">
        <v>4939</v>
      </c>
      <c r="K4919" s="15"/>
      <c r="L4919" s="15"/>
      <c r="M4919" s="15"/>
      <c r="N4919" s="15"/>
      <c r="O4919" s="31"/>
      <c r="Q4919" s="15"/>
    </row>
    <row r="4920" spans="2:17" x14ac:dyDescent="0.2">
      <c r="B4920" s="3"/>
      <c r="E4920" s="3" t="s">
        <v>2</v>
      </c>
      <c r="F4920" s="15" t="s">
        <v>4957</v>
      </c>
      <c r="K4920" s="15"/>
      <c r="L4920" s="15"/>
      <c r="M4920" s="15"/>
      <c r="N4920" s="15"/>
      <c r="O4920" s="31"/>
      <c r="Q4920" s="15"/>
    </row>
    <row r="4921" spans="2:17" x14ac:dyDescent="0.2">
      <c r="B4921" s="3"/>
      <c r="E4921" s="3" t="s">
        <v>2</v>
      </c>
      <c r="F4921" s="15" t="s">
        <v>4959</v>
      </c>
      <c r="K4921" s="15"/>
      <c r="L4921" s="15"/>
      <c r="M4921" s="15"/>
      <c r="N4921" s="15"/>
      <c r="O4921" s="31"/>
      <c r="Q4921" s="15"/>
    </row>
    <row r="4922" spans="2:17" x14ac:dyDescent="0.2">
      <c r="B4922" s="3"/>
      <c r="E4922" s="3" t="s">
        <v>12</v>
      </c>
      <c r="F4922" s="15" t="s">
        <v>4958</v>
      </c>
      <c r="K4922" s="15"/>
      <c r="L4922" s="15"/>
      <c r="M4922" s="15"/>
      <c r="N4922" s="15"/>
      <c r="O4922" s="31"/>
      <c r="Q4922" s="15"/>
    </row>
    <row r="4923" spans="2:17" x14ac:dyDescent="0.2">
      <c r="B4923" s="3"/>
      <c r="E4923" s="3"/>
      <c r="F4923" s="15"/>
      <c r="K4923" s="15"/>
      <c r="L4923" s="15"/>
      <c r="M4923" s="15"/>
      <c r="N4923" s="15"/>
      <c r="O4923" s="31"/>
      <c r="Q4923" s="15"/>
    </row>
    <row r="4924" spans="2:17" x14ac:dyDescent="0.2">
      <c r="B4924" s="3">
        <v>4</v>
      </c>
      <c r="E4924" s="3" t="s">
        <v>21</v>
      </c>
      <c r="F4924" s="15" t="s">
        <v>4956</v>
      </c>
      <c r="K4924" s="15"/>
      <c r="L4924" s="15"/>
      <c r="M4924" s="15"/>
      <c r="N4924" s="15"/>
      <c r="O4924" s="31"/>
      <c r="Q4924" s="15"/>
    </row>
    <row r="4925" spans="2:17" x14ac:dyDescent="0.2">
      <c r="B4925" s="3"/>
      <c r="E4925" s="3" t="s">
        <v>21</v>
      </c>
      <c r="F4925" s="15" t="s">
        <v>5004</v>
      </c>
      <c r="K4925" s="15"/>
      <c r="L4925" s="15"/>
      <c r="M4925" s="15"/>
      <c r="N4925" s="15"/>
      <c r="O4925" s="31"/>
      <c r="Q4925" s="15"/>
    </row>
    <row r="4926" spans="2:17" x14ac:dyDescent="0.2">
      <c r="B4926" s="3"/>
      <c r="E4926" s="3" t="s">
        <v>2</v>
      </c>
      <c r="F4926" s="15" t="s">
        <v>5003</v>
      </c>
      <c r="K4926" s="15"/>
      <c r="L4926" s="15"/>
      <c r="M4926" s="15"/>
      <c r="N4926" s="15"/>
      <c r="O4926" s="31"/>
      <c r="Q4926" s="15"/>
    </row>
    <row r="4927" spans="2:17" x14ac:dyDescent="0.2">
      <c r="B4927" s="3"/>
      <c r="E4927" s="3" t="s">
        <v>2</v>
      </c>
      <c r="F4927" s="15" t="s">
        <v>5002</v>
      </c>
      <c r="K4927" s="15"/>
      <c r="L4927" s="15"/>
      <c r="M4927" s="15"/>
      <c r="N4927" s="15"/>
      <c r="O4927" s="31" t="s">
        <v>2304</v>
      </c>
      <c r="Q4927" s="15" t="s">
        <v>4997</v>
      </c>
    </row>
    <row r="4928" spans="2:17" x14ac:dyDescent="0.2">
      <c r="B4928" s="3"/>
      <c r="E4928" s="3" t="s">
        <v>12</v>
      </c>
      <c r="F4928" s="15" t="s">
        <v>4996</v>
      </c>
      <c r="K4928" s="15"/>
      <c r="L4928" s="15"/>
      <c r="M4928" s="15"/>
      <c r="N4928" s="15"/>
      <c r="O4928" s="31"/>
      <c r="Q4928" s="15" t="s">
        <v>4998</v>
      </c>
    </row>
    <row r="4929" spans="2:17" x14ac:dyDescent="0.2">
      <c r="B4929" s="3"/>
      <c r="E4929" s="3"/>
      <c r="F4929" s="15"/>
      <c r="K4929" s="15" t="s">
        <v>4991</v>
      </c>
      <c r="L4929" s="15"/>
      <c r="M4929" s="15"/>
      <c r="N4929" s="15"/>
      <c r="O4929" s="31"/>
      <c r="Q4929" s="15" t="s">
        <v>4992</v>
      </c>
    </row>
    <row r="4930" spans="2:17" x14ac:dyDescent="0.2">
      <c r="B4930" s="3">
        <v>5</v>
      </c>
      <c r="E4930" s="3" t="s">
        <v>21</v>
      </c>
      <c r="F4930" s="15" t="s">
        <v>4999</v>
      </c>
      <c r="K4930" s="15"/>
      <c r="L4930" s="15"/>
      <c r="M4930" s="15"/>
      <c r="N4930" s="15"/>
      <c r="O4930" s="31"/>
      <c r="Q4930" s="15" t="s">
        <v>4993</v>
      </c>
    </row>
    <row r="4931" spans="2:17" x14ac:dyDescent="0.2">
      <c r="B4931" s="3"/>
      <c r="E4931" s="3" t="s">
        <v>21</v>
      </c>
      <c r="F4931" s="15" t="s">
        <v>5000</v>
      </c>
      <c r="K4931" s="15"/>
      <c r="L4931" s="15"/>
      <c r="M4931" s="15"/>
      <c r="N4931" s="15"/>
      <c r="O4931" s="31"/>
      <c r="Q4931" s="15" t="s">
        <v>4994</v>
      </c>
    </row>
    <row r="4932" spans="2:17" x14ac:dyDescent="0.2">
      <c r="B4932" s="3"/>
      <c r="E4932" s="3" t="s">
        <v>2</v>
      </c>
      <c r="F4932" s="15" t="s">
        <v>5001</v>
      </c>
      <c r="K4932" s="15"/>
      <c r="L4932" s="15"/>
      <c r="M4932" s="15"/>
      <c r="N4932" s="15"/>
      <c r="O4932" s="31"/>
      <c r="Q4932" s="15" t="s">
        <v>5009</v>
      </c>
    </row>
    <row r="4933" spans="2:17" x14ac:dyDescent="0.2">
      <c r="B4933" s="3"/>
      <c r="E4933" s="3" t="s">
        <v>2</v>
      </c>
      <c r="F4933" s="15" t="s">
        <v>4995</v>
      </c>
      <c r="K4933" s="15"/>
      <c r="L4933" s="15"/>
      <c r="M4933" s="15"/>
      <c r="N4933" s="15"/>
      <c r="O4933" s="31"/>
      <c r="Q4933" s="15" t="s">
        <v>5039</v>
      </c>
    </row>
    <row r="4934" spans="2:17" x14ac:dyDescent="0.2">
      <c r="B4934" s="3"/>
      <c r="E4934" s="3" t="s">
        <v>12</v>
      </c>
      <c r="F4934" s="15" t="s">
        <v>5016</v>
      </c>
      <c r="K4934" s="15"/>
      <c r="L4934" s="15"/>
      <c r="M4934" s="15"/>
      <c r="N4934" s="15"/>
      <c r="O4934" s="31"/>
      <c r="Q4934" s="15"/>
    </row>
    <row r="4935" spans="2:17" x14ac:dyDescent="0.2">
      <c r="B4935" s="3"/>
      <c r="E4935" s="3"/>
      <c r="F4935" s="15"/>
      <c r="K4935" s="15"/>
      <c r="L4935" s="15"/>
      <c r="M4935" s="15"/>
      <c r="N4935" s="15"/>
      <c r="O4935" s="31"/>
      <c r="Q4935" s="15"/>
    </row>
    <row r="4936" spans="2:17" x14ac:dyDescent="0.2">
      <c r="B4936" s="3">
        <v>6</v>
      </c>
      <c r="C4936">
        <v>7</v>
      </c>
      <c r="D4936">
        <v>14</v>
      </c>
      <c r="E4936" s="3" t="s">
        <v>21</v>
      </c>
      <c r="F4936" s="15" t="s">
        <v>606</v>
      </c>
      <c r="K4936" s="15"/>
      <c r="L4936" s="15"/>
      <c r="M4936" s="15"/>
      <c r="N4936" s="15"/>
      <c r="O4936" s="31"/>
      <c r="Q4936" s="15"/>
    </row>
    <row r="4937" spans="2:17" x14ac:dyDescent="0.2">
      <c r="B4937" s="3"/>
      <c r="E4937" s="3" t="s">
        <v>21</v>
      </c>
      <c r="F4937" s="15" t="s">
        <v>5037</v>
      </c>
      <c r="K4937" s="15"/>
      <c r="L4937" s="15"/>
      <c r="M4937" s="15"/>
      <c r="N4937" s="15"/>
      <c r="O4937" s="31"/>
      <c r="Q4937" s="15"/>
    </row>
    <row r="4938" spans="2:17" x14ac:dyDescent="0.2">
      <c r="B4938" s="3"/>
      <c r="E4938" s="3" t="s">
        <v>2</v>
      </c>
      <c r="F4938" s="15" t="s">
        <v>5038</v>
      </c>
      <c r="K4938" s="15"/>
      <c r="L4938" s="15"/>
      <c r="M4938" s="15"/>
      <c r="N4938" s="15"/>
      <c r="O4938" s="31"/>
      <c r="Q4938" s="15"/>
    </row>
    <row r="4939" spans="2:17" x14ac:dyDescent="0.2">
      <c r="B4939" s="3"/>
      <c r="E4939" s="3" t="s">
        <v>2</v>
      </c>
      <c r="F4939" s="15" t="s">
        <v>5036</v>
      </c>
      <c r="K4939" s="15"/>
      <c r="L4939" s="15"/>
      <c r="M4939" s="15"/>
      <c r="N4939" s="15"/>
      <c r="O4939" s="31"/>
      <c r="Q4939" s="15"/>
    </row>
    <row r="4940" spans="2:17" x14ac:dyDescent="0.2">
      <c r="B4940" s="3"/>
      <c r="E4940" s="3" t="s">
        <v>12</v>
      </c>
      <c r="F4940" s="15" t="s">
        <v>5035</v>
      </c>
      <c r="K4940" s="15"/>
      <c r="L4940" s="15"/>
      <c r="M4940" s="15"/>
      <c r="N4940" s="15"/>
      <c r="O4940" s="31"/>
      <c r="Q4940" s="15"/>
    </row>
    <row r="4941" spans="2:17" x14ac:dyDescent="0.2">
      <c r="B4941" s="3"/>
      <c r="E4941" s="3"/>
      <c r="F4941" s="15"/>
      <c r="K4941" s="15"/>
      <c r="L4941" s="15"/>
      <c r="M4941" s="15"/>
      <c r="N4941" s="15"/>
      <c r="O4941" s="31"/>
      <c r="Q4941" s="15"/>
    </row>
    <row r="4942" spans="2:17" x14ac:dyDescent="0.2">
      <c r="B4942" s="3">
        <v>7</v>
      </c>
      <c r="C4942">
        <v>7</v>
      </c>
      <c r="D4942">
        <v>14</v>
      </c>
      <c r="E4942" s="3" t="s">
        <v>21</v>
      </c>
      <c r="F4942" s="15" t="s">
        <v>606</v>
      </c>
      <c r="K4942" s="15"/>
      <c r="L4942" s="15"/>
      <c r="M4942" s="15"/>
      <c r="N4942" s="15"/>
      <c r="O4942" s="31"/>
      <c r="Q4942" s="15"/>
    </row>
    <row r="4943" spans="2:17" x14ac:dyDescent="0.2">
      <c r="B4943" s="3" t="s">
        <v>5125</v>
      </c>
      <c r="E4943" s="3" t="s">
        <v>21</v>
      </c>
      <c r="F4943" s="15" t="s">
        <v>5034</v>
      </c>
      <c r="K4943" s="15"/>
      <c r="L4943" s="15"/>
      <c r="M4943" s="15"/>
      <c r="N4943" s="15"/>
      <c r="O4943" s="31"/>
      <c r="Q4943" s="15"/>
    </row>
    <row r="4944" spans="2:17" x14ac:dyDescent="0.2">
      <c r="B4944" s="3"/>
      <c r="E4944" s="3" t="s">
        <v>2</v>
      </c>
      <c r="F4944" s="15" t="s">
        <v>5126</v>
      </c>
      <c r="K4944" s="15"/>
      <c r="L4944" s="15"/>
      <c r="M4944" s="15" t="s">
        <v>5040</v>
      </c>
      <c r="N4944" s="15"/>
      <c r="O4944" s="31"/>
      <c r="Q4944" s="15"/>
    </row>
    <row r="4945" spans="2:17" x14ac:dyDescent="0.2">
      <c r="B4945" s="3"/>
      <c r="E4945" s="3" t="s">
        <v>2</v>
      </c>
      <c r="F4945" s="15" t="s">
        <v>1677</v>
      </c>
      <c r="K4945" s="15"/>
      <c r="L4945" s="15"/>
      <c r="M4945" s="15"/>
      <c r="N4945" s="15"/>
      <c r="O4945" s="31"/>
      <c r="Q4945" s="15"/>
    </row>
    <row r="4946" spans="2:17" x14ac:dyDescent="0.2">
      <c r="B4946" s="3"/>
      <c r="E4946" s="3" t="s">
        <v>12</v>
      </c>
      <c r="F4946" s="15" t="s">
        <v>5059</v>
      </c>
      <c r="K4946" s="15"/>
      <c r="L4946" s="15"/>
      <c r="M4946" s="15"/>
      <c r="N4946" s="15"/>
      <c r="O4946" s="31"/>
      <c r="Q4946" s="15"/>
    </row>
    <row r="4947" spans="2:17" x14ac:dyDescent="0.2">
      <c r="B4947" s="3"/>
      <c r="E4947" s="3"/>
      <c r="F4947" s="15"/>
      <c r="K4947" s="15"/>
      <c r="L4947" s="15"/>
      <c r="M4947" s="15"/>
      <c r="N4947" s="15"/>
      <c r="O4947" s="31"/>
      <c r="Q4947" s="15"/>
    </row>
    <row r="4948" spans="2:17" x14ac:dyDescent="0.2">
      <c r="B4948" s="3">
        <v>8</v>
      </c>
      <c r="E4948" s="3" t="s">
        <v>21</v>
      </c>
      <c r="F4948" s="15" t="s">
        <v>606</v>
      </c>
      <c r="K4948" s="15"/>
      <c r="L4948" s="15"/>
      <c r="M4948" s="15"/>
      <c r="N4948" s="15"/>
      <c r="O4948" s="31"/>
      <c r="Q4948" s="15"/>
    </row>
    <row r="4949" spans="2:17" x14ac:dyDescent="0.2">
      <c r="B4949" s="3" t="s">
        <v>5125</v>
      </c>
      <c r="E4949" s="3" t="s">
        <v>21</v>
      </c>
      <c r="F4949" s="15" t="s">
        <v>5060</v>
      </c>
      <c r="K4949" s="15"/>
      <c r="L4949" s="15"/>
      <c r="M4949" s="15"/>
      <c r="N4949" s="15"/>
      <c r="O4949" s="31"/>
      <c r="Q4949" s="15"/>
    </row>
    <row r="4950" spans="2:17" x14ac:dyDescent="0.2">
      <c r="B4950" s="3"/>
      <c r="E4950" s="3" t="s">
        <v>2</v>
      </c>
      <c r="F4950" s="15" t="s">
        <v>5061</v>
      </c>
      <c r="K4950" s="15"/>
      <c r="L4950" s="15"/>
      <c r="M4950" s="15"/>
      <c r="N4950" s="15"/>
      <c r="O4950" s="31"/>
      <c r="Q4950" s="15"/>
    </row>
    <row r="4951" spans="2:17" x14ac:dyDescent="0.2">
      <c r="B4951" s="3"/>
      <c r="E4951" s="3" t="s">
        <v>2</v>
      </c>
      <c r="F4951" s="15" t="s">
        <v>5063</v>
      </c>
      <c r="K4951" s="15"/>
      <c r="L4951" s="15"/>
      <c r="M4951" s="15" t="s">
        <v>5062</v>
      </c>
      <c r="N4951" s="15"/>
      <c r="O4951" s="31"/>
      <c r="Q4951" s="15"/>
    </row>
    <row r="4952" spans="2:17" x14ac:dyDescent="0.2">
      <c r="B4952" s="3"/>
      <c r="E4952" s="3" t="s">
        <v>12</v>
      </c>
      <c r="F4952" s="15" t="s">
        <v>5124</v>
      </c>
      <c r="K4952" s="15"/>
      <c r="L4952" s="15"/>
      <c r="M4952" s="15"/>
      <c r="N4952" s="15"/>
      <c r="O4952" s="31"/>
      <c r="Q4952" s="15"/>
    </row>
    <row r="4953" spans="2:17" x14ac:dyDescent="0.2">
      <c r="B4953" s="3"/>
      <c r="E4953" s="3"/>
      <c r="F4953" s="15"/>
      <c r="K4953" s="15"/>
      <c r="L4953" s="15"/>
      <c r="M4953" s="15"/>
      <c r="N4953" s="15"/>
      <c r="O4953" s="31"/>
      <c r="Q4953" s="15"/>
    </row>
    <row r="4954" spans="2:17" x14ac:dyDescent="0.2">
      <c r="B4954" s="3">
        <v>9</v>
      </c>
      <c r="E4954" s="3" t="s">
        <v>21</v>
      </c>
      <c r="F4954" s="15" t="s">
        <v>606</v>
      </c>
      <c r="K4954" s="15"/>
      <c r="L4954" s="15"/>
      <c r="M4954" s="15"/>
      <c r="N4954" s="15"/>
      <c r="O4954" s="31"/>
      <c r="Q4954" s="15"/>
    </row>
    <row r="4955" spans="2:17" x14ac:dyDescent="0.2">
      <c r="B4955" s="3" t="s">
        <v>5125</v>
      </c>
      <c r="E4955" s="3" t="s">
        <v>21</v>
      </c>
      <c r="F4955" s="15" t="s">
        <v>5127</v>
      </c>
      <c r="K4955" s="15"/>
      <c r="L4955" s="15"/>
      <c r="M4955" s="15"/>
      <c r="N4955" s="15"/>
      <c r="O4955" s="31"/>
      <c r="Q4955" s="15"/>
    </row>
    <row r="4956" spans="2:17" x14ac:dyDescent="0.2">
      <c r="B4956" s="3"/>
      <c r="E4956" s="3" t="s">
        <v>2</v>
      </c>
      <c r="F4956" s="15" t="s">
        <v>5128</v>
      </c>
      <c r="K4956" s="15"/>
      <c r="L4956" s="15"/>
      <c r="M4956" s="15"/>
      <c r="N4956" s="15"/>
      <c r="O4956" s="31"/>
      <c r="Q4956" s="15"/>
    </row>
    <row r="4957" spans="2:17" x14ac:dyDescent="0.2">
      <c r="B4957" s="3"/>
      <c r="E4957" s="3" t="s">
        <v>2</v>
      </c>
      <c r="F4957" s="15" t="s">
        <v>5129</v>
      </c>
      <c r="K4957" s="15"/>
      <c r="L4957" s="15"/>
      <c r="M4957" s="15"/>
      <c r="N4957" s="15" t="s">
        <v>5130</v>
      </c>
      <c r="O4957" s="31"/>
      <c r="Q4957" s="15"/>
    </row>
    <row r="4958" spans="2:17" x14ac:dyDescent="0.2">
      <c r="B4958" s="3"/>
      <c r="E4958" s="3" t="s">
        <v>12</v>
      </c>
      <c r="F4958" s="15" t="s">
        <v>5150</v>
      </c>
      <c r="K4958" s="15"/>
      <c r="L4958" s="15"/>
      <c r="M4958" s="15"/>
      <c r="N4958" s="15"/>
      <c r="O4958" s="31"/>
      <c r="Q4958" s="15"/>
    </row>
    <row r="4959" spans="2:17" x14ac:dyDescent="0.2">
      <c r="B4959" s="3"/>
      <c r="E4959" s="3"/>
      <c r="F4959" s="15"/>
      <c r="K4959" s="15"/>
      <c r="L4959" s="15"/>
      <c r="M4959" s="15"/>
      <c r="N4959" s="15"/>
      <c r="O4959" s="31"/>
      <c r="Q4959" s="15"/>
    </row>
    <row r="4960" spans="2:17" x14ac:dyDescent="0.2">
      <c r="B4960" s="3">
        <v>10</v>
      </c>
      <c r="E4960" s="3" t="s">
        <v>21</v>
      </c>
      <c r="F4960" s="15" t="s">
        <v>5145</v>
      </c>
      <c r="K4960" s="15"/>
      <c r="L4960" s="15"/>
      <c r="M4960" s="15"/>
      <c r="N4960" s="15"/>
      <c r="O4960" s="31"/>
      <c r="Q4960" s="15"/>
    </row>
    <row r="4961" spans="2:17" x14ac:dyDescent="0.2">
      <c r="B4961" s="3"/>
      <c r="E4961" s="3" t="s">
        <v>21</v>
      </c>
      <c r="F4961" s="15" t="s">
        <v>5146</v>
      </c>
      <c r="K4961" s="15"/>
      <c r="L4961" s="15"/>
      <c r="M4961" s="15"/>
      <c r="N4961" s="15"/>
      <c r="O4961" s="31"/>
      <c r="Q4961" s="15"/>
    </row>
    <row r="4962" spans="2:17" x14ac:dyDescent="0.2">
      <c r="B4962" s="3"/>
      <c r="E4962" s="3" t="s">
        <v>2</v>
      </c>
      <c r="F4962" s="15" t="s">
        <v>5147</v>
      </c>
      <c r="K4962" s="15"/>
      <c r="L4962" s="15"/>
      <c r="M4962" s="15"/>
      <c r="N4962" s="15"/>
      <c r="O4962" s="31"/>
      <c r="Q4962" s="15"/>
    </row>
    <row r="4963" spans="2:17" x14ac:dyDescent="0.2">
      <c r="B4963" s="3"/>
      <c r="E4963" s="3" t="s">
        <v>2</v>
      </c>
      <c r="F4963" s="15" t="s">
        <v>5148</v>
      </c>
      <c r="K4963" s="15"/>
      <c r="L4963" s="15"/>
      <c r="M4963" s="15"/>
      <c r="N4963" s="15"/>
      <c r="O4963" s="31"/>
      <c r="Q4963" s="15"/>
    </row>
    <row r="4964" spans="2:17" x14ac:dyDescent="0.2">
      <c r="B4964" s="3"/>
      <c r="E4964" s="3" t="s">
        <v>12</v>
      </c>
      <c r="F4964" s="15" t="s">
        <v>5149</v>
      </c>
      <c r="K4964" s="15"/>
      <c r="L4964" s="15"/>
      <c r="M4964" s="15"/>
      <c r="N4964" s="15"/>
      <c r="O4964" s="31"/>
      <c r="Q4964" s="15"/>
    </row>
    <row r="4965" spans="2:17" x14ac:dyDescent="0.2">
      <c r="B4965" s="3"/>
      <c r="E4965" s="3"/>
      <c r="F4965" s="15"/>
      <c r="K4965" s="15"/>
      <c r="L4965" s="15"/>
      <c r="M4965" s="15"/>
      <c r="N4965" s="15"/>
      <c r="O4965" s="31"/>
      <c r="Q4965" s="15"/>
    </row>
    <row r="4966" spans="2:17" x14ac:dyDescent="0.2">
      <c r="B4966" s="3">
        <v>11</v>
      </c>
      <c r="E4966" s="3" t="s">
        <v>21</v>
      </c>
      <c r="F4966" s="15" t="s">
        <v>5135</v>
      </c>
      <c r="K4966" s="15"/>
      <c r="L4966" s="15"/>
      <c r="M4966" s="15"/>
      <c r="N4966" s="15"/>
      <c r="O4966" s="31"/>
      <c r="Q4966" s="15"/>
    </row>
    <row r="4967" spans="2:17" x14ac:dyDescent="0.2">
      <c r="B4967" s="3" t="s">
        <v>5125</v>
      </c>
      <c r="E4967" s="3" t="s">
        <v>21</v>
      </c>
      <c r="F4967" s="15" t="s">
        <v>5136</v>
      </c>
      <c r="K4967" s="15"/>
      <c r="L4967" s="15"/>
      <c r="M4967" s="15"/>
      <c r="N4967" s="15"/>
      <c r="O4967" s="31"/>
      <c r="Q4967" s="15"/>
    </row>
    <row r="4968" spans="2:17" x14ac:dyDescent="0.2">
      <c r="B4968" s="3"/>
      <c r="E4968" s="3" t="s">
        <v>2</v>
      </c>
      <c r="F4968" s="15" t="s">
        <v>5139</v>
      </c>
      <c r="K4968" s="15"/>
      <c r="L4968" s="15"/>
      <c r="M4968" s="15"/>
      <c r="N4968" s="15"/>
      <c r="O4968" s="31"/>
      <c r="Q4968" s="15" t="s">
        <v>5138</v>
      </c>
    </row>
    <row r="4969" spans="2:17" x14ac:dyDescent="0.2">
      <c r="B4969" s="3"/>
      <c r="E4969" s="3" t="s">
        <v>2</v>
      </c>
      <c r="F4969" s="15" t="s">
        <v>5144</v>
      </c>
      <c r="K4969" s="15"/>
      <c r="L4969" s="15"/>
      <c r="M4969" s="15"/>
      <c r="N4969" s="15"/>
      <c r="O4969" s="31"/>
      <c r="Q4969" s="15" t="s">
        <v>5137</v>
      </c>
    </row>
    <row r="4970" spans="2:17" x14ac:dyDescent="0.2">
      <c r="B4970" s="3"/>
      <c r="E4970" s="3" t="s">
        <v>12</v>
      </c>
      <c r="F4970" s="15" t="s">
        <v>5134</v>
      </c>
      <c r="K4970" s="15"/>
      <c r="L4970" s="15"/>
      <c r="M4970" s="15"/>
      <c r="N4970" s="15"/>
      <c r="O4970" s="31"/>
      <c r="Q4970" s="15"/>
    </row>
    <row r="4971" spans="2:17" x14ac:dyDescent="0.2">
      <c r="B4971" s="3"/>
      <c r="E4971" s="3"/>
      <c r="F4971" s="15"/>
      <c r="K4971" s="15"/>
      <c r="L4971" s="15"/>
      <c r="M4971" s="15"/>
      <c r="N4971" s="15"/>
      <c r="O4971" s="31"/>
      <c r="Q4971" s="15"/>
    </row>
    <row r="4972" spans="2:17" x14ac:dyDescent="0.2">
      <c r="B4972" s="3">
        <v>12</v>
      </c>
      <c r="E4972" s="3" t="s">
        <v>21</v>
      </c>
      <c r="F4972" s="15" t="s">
        <v>606</v>
      </c>
      <c r="K4972" s="15"/>
      <c r="L4972" s="15"/>
      <c r="M4972" s="15"/>
      <c r="N4972" s="15"/>
      <c r="O4972" s="31"/>
      <c r="Q4972" s="15"/>
    </row>
    <row r="4973" spans="2:17" x14ac:dyDescent="0.2">
      <c r="B4973" s="3" t="s">
        <v>5125</v>
      </c>
      <c r="E4973" s="3" t="s">
        <v>21</v>
      </c>
      <c r="F4973" s="15" t="s">
        <v>5143</v>
      </c>
      <c r="K4973" s="15"/>
      <c r="L4973" s="15"/>
      <c r="M4973" s="15"/>
      <c r="N4973" s="15"/>
      <c r="O4973" s="31"/>
      <c r="Q4973" s="15"/>
    </row>
    <row r="4974" spans="2:17" x14ac:dyDescent="0.2">
      <c r="B4974" s="3"/>
      <c r="E4974" s="3" t="s">
        <v>2</v>
      </c>
      <c r="F4974" s="15" t="s">
        <v>5162</v>
      </c>
      <c r="K4974" s="15"/>
      <c r="L4974" s="15"/>
      <c r="M4974" s="15"/>
      <c r="N4974" s="15"/>
      <c r="O4974" s="31"/>
      <c r="Q4974" s="15"/>
    </row>
    <row r="4975" spans="2:17" x14ac:dyDescent="0.2">
      <c r="B4975" s="3"/>
      <c r="E4975" s="3" t="s">
        <v>2</v>
      </c>
      <c r="F4975" s="15" t="s">
        <v>5163</v>
      </c>
      <c r="K4975" s="15"/>
      <c r="L4975" s="15"/>
      <c r="M4975" s="15"/>
      <c r="N4975" s="15"/>
      <c r="O4975" s="31"/>
      <c r="Q4975" s="15"/>
    </row>
    <row r="4976" spans="2:17" x14ac:dyDescent="0.2">
      <c r="B4976" s="3"/>
      <c r="E4976" s="3" t="s">
        <v>12</v>
      </c>
      <c r="F4976" s="15" t="s">
        <v>5164</v>
      </c>
      <c r="K4976" s="15"/>
      <c r="L4976" s="15"/>
      <c r="M4976" s="15"/>
      <c r="N4976" s="15"/>
      <c r="O4976" s="31"/>
      <c r="Q4976" s="15"/>
    </row>
    <row r="4977" spans="2:17" x14ac:dyDescent="0.2">
      <c r="B4977" s="3"/>
      <c r="E4977" s="3"/>
      <c r="F4977" s="15"/>
      <c r="K4977" s="15"/>
      <c r="L4977" s="15"/>
      <c r="M4977" s="15"/>
      <c r="N4977" s="15"/>
      <c r="O4977" s="31"/>
      <c r="Q4977" s="15"/>
    </row>
    <row r="4978" spans="2:17" x14ac:dyDescent="0.2">
      <c r="B4978" s="3">
        <v>13</v>
      </c>
      <c r="E4978" s="3" t="s">
        <v>21</v>
      </c>
      <c r="F4978" s="15" t="s">
        <v>5180</v>
      </c>
      <c r="K4978" s="15"/>
      <c r="L4978" s="15"/>
      <c r="M4978" s="15"/>
      <c r="N4978" s="15"/>
      <c r="O4978" s="31"/>
      <c r="Q4978" s="15"/>
    </row>
    <row r="4979" spans="2:17" x14ac:dyDescent="0.2">
      <c r="B4979" s="3"/>
      <c r="E4979" s="3" t="s">
        <v>21</v>
      </c>
      <c r="F4979" s="15" t="s">
        <v>5181</v>
      </c>
      <c r="K4979" s="15"/>
      <c r="L4979" s="15"/>
      <c r="M4979" s="15"/>
      <c r="N4979" s="15"/>
      <c r="O4979" s="31"/>
      <c r="Q4979" s="15"/>
    </row>
    <row r="4980" spans="2:17" x14ac:dyDescent="0.2">
      <c r="B4980" s="3"/>
      <c r="E4980" s="3" t="s">
        <v>2</v>
      </c>
      <c r="F4980" s="15" t="s">
        <v>2972</v>
      </c>
      <c r="K4980" s="15"/>
      <c r="L4980" s="15"/>
      <c r="M4980" s="15"/>
      <c r="N4980" s="15"/>
      <c r="O4980" s="31"/>
      <c r="Q4980" s="15"/>
    </row>
    <row r="4981" spans="2:17" x14ac:dyDescent="0.2">
      <c r="B4981" s="3"/>
      <c r="E4981" s="3" t="s">
        <v>2</v>
      </c>
      <c r="F4981" s="15" t="s">
        <v>5183</v>
      </c>
      <c r="K4981" s="15"/>
      <c r="L4981" s="15"/>
      <c r="M4981" s="15"/>
      <c r="N4981" s="15"/>
      <c r="O4981" s="31"/>
      <c r="Q4981" s="15"/>
    </row>
    <row r="4982" spans="2:17" x14ac:dyDescent="0.2">
      <c r="B4982" s="3"/>
      <c r="E4982" s="3" t="s">
        <v>12</v>
      </c>
      <c r="F4982" s="15" t="s">
        <v>5184</v>
      </c>
      <c r="K4982" s="15"/>
      <c r="L4982" s="15"/>
      <c r="M4982" s="15"/>
      <c r="N4982" s="15"/>
      <c r="O4982" s="31"/>
      <c r="Q4982" s="15"/>
    </row>
    <row r="4983" spans="2:17" x14ac:dyDescent="0.2">
      <c r="B4983" s="3"/>
      <c r="E4983" s="3"/>
      <c r="F4983" s="15"/>
      <c r="K4983" s="15"/>
      <c r="L4983" s="15"/>
      <c r="M4983" s="15"/>
      <c r="N4983" s="15"/>
      <c r="O4983" s="31"/>
      <c r="Q4983" s="15"/>
    </row>
    <row r="4984" spans="2:17" x14ac:dyDescent="0.2">
      <c r="B4984" s="3">
        <v>14</v>
      </c>
      <c r="E4984" s="3" t="s">
        <v>21</v>
      </c>
      <c r="F4984" s="15" t="s">
        <v>606</v>
      </c>
      <c r="K4984" s="15"/>
      <c r="L4984" s="15"/>
      <c r="M4984" s="15"/>
      <c r="N4984" s="15"/>
      <c r="O4984" s="31"/>
      <c r="Q4984" s="15"/>
    </row>
    <row r="4985" spans="2:17" x14ac:dyDescent="0.2">
      <c r="B4985" s="3"/>
      <c r="E4985" s="3" t="s">
        <v>21</v>
      </c>
      <c r="F4985" s="15" t="s">
        <v>5182</v>
      </c>
      <c r="K4985" s="15"/>
      <c r="L4985" s="15"/>
      <c r="M4985" s="15"/>
      <c r="N4985" s="15"/>
      <c r="O4985" s="31"/>
      <c r="Q4985" s="15"/>
    </row>
    <row r="4986" spans="2:17" x14ac:dyDescent="0.2">
      <c r="B4986" s="3"/>
      <c r="E4986" s="3" t="s">
        <v>2</v>
      </c>
      <c r="F4986" s="15" t="s">
        <v>3409</v>
      </c>
      <c r="K4986" s="15"/>
      <c r="L4986" s="15"/>
      <c r="M4986" s="15"/>
      <c r="N4986" s="15"/>
      <c r="O4986" s="31"/>
      <c r="Q4986" s="15"/>
    </row>
    <row r="4987" spans="2:17" x14ac:dyDescent="0.2">
      <c r="B4987" s="3"/>
      <c r="E4987" s="3" t="s">
        <v>2</v>
      </c>
      <c r="F4987" s="15" t="s">
        <v>3111</v>
      </c>
      <c r="K4987" s="15"/>
      <c r="L4987" s="15"/>
      <c r="M4987" s="15"/>
      <c r="N4987" s="15"/>
      <c r="O4987" s="31"/>
      <c r="Q4987" s="15"/>
    </row>
    <row r="4988" spans="2:17" x14ac:dyDescent="0.2">
      <c r="B4988" s="3"/>
      <c r="E4988" s="3" t="s">
        <v>12</v>
      </c>
      <c r="F4988" s="15" t="s">
        <v>5185</v>
      </c>
      <c r="K4988" s="15"/>
      <c r="L4988" s="15"/>
      <c r="M4988" s="15"/>
      <c r="N4988" s="15"/>
      <c r="O4988" s="31"/>
      <c r="Q4988" s="15"/>
    </row>
    <row r="4989" spans="2:17" x14ac:dyDescent="0.2">
      <c r="B4989" s="3"/>
      <c r="E4989" s="3"/>
      <c r="F4989" s="15"/>
      <c r="K4989" s="15"/>
      <c r="L4989" s="15"/>
      <c r="M4989" s="15"/>
      <c r="N4989" s="15"/>
      <c r="O4989" s="31"/>
      <c r="Q4989" s="15"/>
    </row>
    <row r="4990" spans="2:17" x14ac:dyDescent="0.2">
      <c r="B4990" s="3">
        <v>15</v>
      </c>
      <c r="E4990" s="3" t="s">
        <v>21</v>
      </c>
      <c r="F4990" s="15" t="s">
        <v>606</v>
      </c>
      <c r="K4990" s="15"/>
      <c r="L4990" s="15"/>
      <c r="M4990" s="15"/>
      <c r="N4990" s="15"/>
      <c r="O4990" s="31"/>
      <c r="Q4990" s="15"/>
    </row>
    <row r="4991" spans="2:17" x14ac:dyDescent="0.2">
      <c r="B4991" s="3"/>
      <c r="E4991" s="3" t="s">
        <v>21</v>
      </c>
      <c r="F4991" s="15" t="s">
        <v>5186</v>
      </c>
      <c r="K4991" s="15"/>
      <c r="L4991" s="15"/>
      <c r="M4991" s="15"/>
      <c r="N4991" s="15"/>
      <c r="O4991" s="31"/>
      <c r="Q4991" s="15"/>
    </row>
    <row r="4992" spans="2:17" x14ac:dyDescent="0.2">
      <c r="B4992" s="3"/>
      <c r="E4992" s="3" t="s">
        <v>2</v>
      </c>
      <c r="F4992" s="15" t="s">
        <v>5193</v>
      </c>
      <c r="K4992" s="15"/>
      <c r="L4992" s="15"/>
      <c r="M4992" s="15"/>
      <c r="N4992" s="15"/>
      <c r="O4992" s="31"/>
      <c r="Q4992" s="15"/>
    </row>
    <row r="4993" spans="2:17" x14ac:dyDescent="0.2">
      <c r="B4993" s="3"/>
      <c r="E4993" s="3" t="s">
        <v>2</v>
      </c>
      <c r="F4993" s="15" t="s">
        <v>2864</v>
      </c>
      <c r="K4993" s="15"/>
      <c r="L4993" s="15"/>
      <c r="M4993" s="15"/>
      <c r="N4993" s="15"/>
      <c r="O4993" s="31"/>
      <c r="Q4993" s="15"/>
    </row>
    <row r="4994" spans="2:17" x14ac:dyDescent="0.2">
      <c r="B4994" s="3"/>
      <c r="E4994" s="3" t="s">
        <v>12</v>
      </c>
      <c r="F4994" s="15" t="s">
        <v>5192</v>
      </c>
      <c r="K4994" s="15"/>
      <c r="L4994" s="15"/>
      <c r="M4994" s="15"/>
      <c r="N4994" s="15"/>
      <c r="O4994" s="31"/>
      <c r="Q4994" s="15"/>
    </row>
    <row r="4995" spans="2:17" x14ac:dyDescent="0.2">
      <c r="B4995" s="3"/>
      <c r="E4995" s="3"/>
      <c r="F4995" s="15"/>
      <c r="K4995" s="15"/>
      <c r="L4995" s="15"/>
      <c r="M4995" s="15"/>
      <c r="N4995" s="15"/>
      <c r="O4995" s="31"/>
      <c r="Q4995" s="15"/>
    </row>
    <row r="4996" spans="2:17" x14ac:dyDescent="0.2">
      <c r="B4996" s="3">
        <v>16</v>
      </c>
      <c r="E4996" s="3" t="s">
        <v>21</v>
      </c>
      <c r="F4996" s="15" t="s">
        <v>5187</v>
      </c>
      <c r="K4996" s="15"/>
      <c r="L4996" s="15"/>
      <c r="M4996" s="15"/>
      <c r="N4996" s="15"/>
      <c r="O4996" s="31"/>
      <c r="Q4996" s="15"/>
    </row>
    <row r="4997" spans="2:17" x14ac:dyDescent="0.2">
      <c r="B4997" s="3" t="s">
        <v>5191</v>
      </c>
      <c r="E4997" s="3" t="s">
        <v>21</v>
      </c>
      <c r="F4997" s="15" t="s">
        <v>5188</v>
      </c>
      <c r="K4997" s="15"/>
      <c r="L4997" s="15"/>
      <c r="M4997" s="15"/>
      <c r="N4997" s="15"/>
      <c r="O4997" s="31"/>
      <c r="Q4997" s="15"/>
    </row>
    <row r="4998" spans="2:17" x14ac:dyDescent="0.2">
      <c r="B4998" s="3"/>
      <c r="E4998" s="3" t="s">
        <v>2</v>
      </c>
      <c r="F4998" s="15" t="s">
        <v>5189</v>
      </c>
      <c r="K4998" s="15"/>
      <c r="L4998" s="15"/>
      <c r="M4998" s="15"/>
      <c r="N4998" s="15"/>
      <c r="O4998" s="31"/>
      <c r="Q4998" s="15"/>
    </row>
    <row r="4999" spans="2:17" x14ac:dyDescent="0.2">
      <c r="B4999" s="3"/>
      <c r="E4999" s="3" t="s">
        <v>2</v>
      </c>
      <c r="F4999" s="15" t="s">
        <v>5190</v>
      </c>
      <c r="K4999" s="15"/>
      <c r="L4999" s="15"/>
      <c r="M4999" s="15"/>
      <c r="N4999" s="15"/>
      <c r="O4999" s="31"/>
      <c r="Q4999" s="15"/>
    </row>
    <row r="5000" spans="2:17" x14ac:dyDescent="0.2">
      <c r="B5000" s="3"/>
      <c r="E5000" s="3" t="s">
        <v>12</v>
      </c>
      <c r="F5000" s="15" t="s">
        <v>5197</v>
      </c>
      <c r="K5000" s="15"/>
      <c r="L5000" s="15"/>
      <c r="M5000" s="15"/>
      <c r="N5000" s="15"/>
      <c r="O5000" s="31"/>
      <c r="Q5000" s="15"/>
    </row>
    <row r="5001" spans="2:17" x14ac:dyDescent="0.2">
      <c r="B5001" s="3"/>
      <c r="E5001" s="3"/>
      <c r="F5001" s="15"/>
      <c r="K5001" s="15"/>
      <c r="L5001" s="15"/>
      <c r="M5001" s="15"/>
      <c r="N5001" s="15"/>
      <c r="O5001" s="31"/>
      <c r="Q5001" s="15"/>
    </row>
    <row r="5002" spans="2:17" x14ac:dyDescent="0.2">
      <c r="B5002" s="3">
        <v>17</v>
      </c>
      <c r="E5002" s="3" t="s">
        <v>21</v>
      </c>
      <c r="F5002" s="15" t="s">
        <v>5194</v>
      </c>
      <c r="K5002" s="15"/>
      <c r="L5002" s="15"/>
      <c r="M5002" s="15"/>
      <c r="N5002" s="15"/>
      <c r="O5002" s="31"/>
      <c r="Q5002" s="15"/>
    </row>
    <row r="5003" spans="2:17" x14ac:dyDescent="0.2">
      <c r="B5003" s="3" t="s">
        <v>5191</v>
      </c>
      <c r="E5003" s="3" t="s">
        <v>21</v>
      </c>
      <c r="F5003" s="15" t="s">
        <v>5195</v>
      </c>
      <c r="K5003" s="15"/>
      <c r="L5003" s="15"/>
      <c r="M5003" s="15"/>
      <c r="N5003" s="15"/>
      <c r="O5003" s="31"/>
      <c r="Q5003" s="15"/>
    </row>
    <row r="5004" spans="2:17" x14ac:dyDescent="0.2">
      <c r="B5004" s="3"/>
      <c r="E5004" s="3" t="s">
        <v>2</v>
      </c>
      <c r="F5004" s="15" t="s">
        <v>5196</v>
      </c>
      <c r="K5004" s="15"/>
      <c r="L5004" s="15"/>
      <c r="M5004" s="15"/>
      <c r="N5004" s="15"/>
      <c r="O5004" s="31"/>
      <c r="Q5004" s="15"/>
    </row>
    <row r="5005" spans="2:17" x14ac:dyDescent="0.2">
      <c r="B5005" s="3"/>
      <c r="E5005" s="3" t="s">
        <v>2</v>
      </c>
      <c r="F5005" s="15" t="s">
        <v>5206</v>
      </c>
      <c r="K5005" s="15"/>
      <c r="L5005" s="15"/>
      <c r="M5005" s="15"/>
      <c r="N5005" s="15"/>
      <c r="O5005" s="31"/>
      <c r="Q5005" s="15"/>
    </row>
    <row r="5006" spans="2:17" x14ac:dyDescent="0.2">
      <c r="B5006" s="3"/>
      <c r="E5006" s="3" t="s">
        <v>12</v>
      </c>
      <c r="F5006" s="15" t="s">
        <v>5207</v>
      </c>
      <c r="K5006" s="15"/>
      <c r="L5006" s="15"/>
      <c r="M5006" s="15"/>
      <c r="N5006" s="15"/>
      <c r="O5006" s="31"/>
      <c r="Q5006" s="15"/>
    </row>
    <row r="5007" spans="2:17" x14ac:dyDescent="0.2">
      <c r="B5007" s="3"/>
      <c r="E5007" s="3"/>
      <c r="F5007" s="15"/>
      <c r="K5007" s="15"/>
      <c r="L5007" s="15"/>
      <c r="M5007" s="15"/>
      <c r="N5007" s="15"/>
      <c r="O5007" s="31"/>
      <c r="Q5007" s="15"/>
    </row>
    <row r="5008" spans="2:17" x14ac:dyDescent="0.2">
      <c r="B5008" s="3">
        <v>18</v>
      </c>
      <c r="E5008" s="3" t="s">
        <v>21</v>
      </c>
      <c r="F5008" s="15" t="s">
        <v>5194</v>
      </c>
      <c r="K5008" s="15"/>
      <c r="L5008" s="15"/>
      <c r="M5008" s="15"/>
      <c r="N5008" s="15"/>
      <c r="O5008" s="31"/>
      <c r="Q5008" s="15"/>
    </row>
    <row r="5009" spans="2:17" x14ac:dyDescent="0.2">
      <c r="B5009" s="3" t="s">
        <v>5191</v>
      </c>
      <c r="E5009" s="3" t="s">
        <v>21</v>
      </c>
      <c r="F5009" s="15" t="s">
        <v>5208</v>
      </c>
      <c r="K5009" s="15"/>
      <c r="L5009" s="15"/>
      <c r="M5009" s="15"/>
      <c r="N5009" s="15"/>
      <c r="O5009" s="31"/>
      <c r="Q5009" s="15"/>
    </row>
    <row r="5010" spans="2:17" x14ac:dyDescent="0.2">
      <c r="B5010" s="3"/>
      <c r="E5010" s="3" t="s">
        <v>2</v>
      </c>
      <c r="F5010" s="15" t="s">
        <v>5209</v>
      </c>
      <c r="K5010" s="15"/>
      <c r="L5010" s="15"/>
      <c r="M5010" s="15"/>
      <c r="N5010" s="15"/>
      <c r="O5010" s="31"/>
      <c r="Q5010" s="15"/>
    </row>
    <row r="5011" spans="2:17" x14ac:dyDescent="0.2">
      <c r="B5011" s="3"/>
      <c r="E5011" s="3" t="s">
        <v>2</v>
      </c>
      <c r="F5011" s="15" t="s">
        <v>2864</v>
      </c>
      <c r="K5011" s="15"/>
      <c r="L5011" s="15"/>
      <c r="M5011" s="15"/>
      <c r="N5011" s="15"/>
      <c r="O5011" s="31"/>
      <c r="Q5011" s="15"/>
    </row>
    <row r="5012" spans="2:17" x14ac:dyDescent="0.2">
      <c r="B5012" s="3"/>
      <c r="E5012" s="3" t="s">
        <v>12</v>
      </c>
      <c r="F5012" s="15" t="s">
        <v>5218</v>
      </c>
      <c r="K5012" s="15"/>
      <c r="L5012" s="15"/>
      <c r="M5012" s="15"/>
      <c r="N5012" s="15"/>
      <c r="O5012" s="31"/>
      <c r="Q5012" s="15"/>
    </row>
    <row r="5013" spans="2:17" x14ac:dyDescent="0.2">
      <c r="B5013" s="3"/>
      <c r="E5013" s="3"/>
      <c r="F5013" s="15"/>
      <c r="K5013" s="15"/>
      <c r="L5013" s="15"/>
      <c r="M5013" s="15"/>
      <c r="N5013" s="15"/>
      <c r="O5013" s="31"/>
      <c r="Q5013" s="15"/>
    </row>
    <row r="5014" spans="2:17" x14ac:dyDescent="0.2">
      <c r="B5014" s="3">
        <v>19</v>
      </c>
      <c r="E5014" s="3" t="s">
        <v>21</v>
      </c>
      <c r="F5014" s="15" t="s">
        <v>5194</v>
      </c>
      <c r="K5014" s="15"/>
      <c r="L5014" s="15"/>
      <c r="M5014" s="15"/>
      <c r="N5014" s="15"/>
      <c r="O5014" s="31"/>
      <c r="Q5014" s="15"/>
    </row>
    <row r="5015" spans="2:17" x14ac:dyDescent="0.2">
      <c r="B5015" s="3" t="s">
        <v>5191</v>
      </c>
      <c r="E5015" s="3" t="s">
        <v>21</v>
      </c>
      <c r="F5015" s="15" t="s">
        <v>5222</v>
      </c>
      <c r="K5015" s="15"/>
      <c r="L5015" s="15"/>
      <c r="M5015" s="15"/>
      <c r="N5015" s="15"/>
      <c r="O5015" s="31"/>
      <c r="Q5015" s="15"/>
    </row>
    <row r="5016" spans="2:17" x14ac:dyDescent="0.2">
      <c r="B5016" s="3"/>
      <c r="E5016" s="3" t="s">
        <v>2</v>
      </c>
      <c r="F5016" s="15" t="s">
        <v>5223</v>
      </c>
      <c r="K5016" s="15"/>
      <c r="L5016" s="15"/>
      <c r="M5016" s="15"/>
      <c r="N5016" s="15"/>
      <c r="O5016" s="31"/>
      <c r="Q5016" s="15"/>
    </row>
    <row r="5017" spans="2:17" x14ac:dyDescent="0.2">
      <c r="B5017" s="3"/>
      <c r="E5017" s="3" t="s">
        <v>2</v>
      </c>
      <c r="F5017" s="15" t="s">
        <v>5221</v>
      </c>
      <c r="K5017" s="15"/>
      <c r="L5017" s="15"/>
      <c r="M5017" s="15"/>
      <c r="N5017" s="15"/>
      <c r="O5017" s="31"/>
      <c r="Q5017" s="15"/>
    </row>
    <row r="5018" spans="2:17" x14ac:dyDescent="0.2">
      <c r="B5018" s="3"/>
      <c r="E5018" s="3" t="s">
        <v>12</v>
      </c>
      <c r="F5018" s="15" t="s">
        <v>5224</v>
      </c>
      <c r="K5018" s="15"/>
      <c r="L5018" s="15"/>
      <c r="M5018" s="15"/>
      <c r="N5018" s="15"/>
      <c r="O5018" s="31"/>
      <c r="Q5018" s="15"/>
    </row>
    <row r="5019" spans="2:17" x14ac:dyDescent="0.2">
      <c r="B5019" s="3"/>
      <c r="E5019" s="3"/>
      <c r="F5019" s="15"/>
      <c r="K5019" s="15"/>
      <c r="L5019" s="15"/>
      <c r="M5019" s="15"/>
      <c r="N5019" s="15"/>
      <c r="O5019" s="31"/>
      <c r="Q5019" s="15"/>
    </row>
    <row r="5020" spans="2:17" x14ac:dyDescent="0.2">
      <c r="B5020" s="3">
        <v>20</v>
      </c>
      <c r="E5020" s="3" t="s">
        <v>21</v>
      </c>
      <c r="F5020" s="15" t="s">
        <v>5194</v>
      </c>
      <c r="K5020" s="15"/>
      <c r="L5020" s="15"/>
      <c r="M5020" s="15"/>
      <c r="N5020" s="15"/>
      <c r="O5020" s="31"/>
      <c r="Q5020" s="15"/>
    </row>
    <row r="5021" spans="2:17" x14ac:dyDescent="0.2">
      <c r="B5021" s="3" t="s">
        <v>5191</v>
      </c>
      <c r="E5021" s="3" t="s">
        <v>21</v>
      </c>
      <c r="F5021" s="15" t="s">
        <v>1677</v>
      </c>
      <c r="K5021" s="15"/>
      <c r="L5021" s="15"/>
      <c r="M5021" s="15"/>
      <c r="N5021" s="15"/>
      <c r="O5021" s="31"/>
      <c r="Q5021" s="15"/>
    </row>
    <row r="5022" spans="2:17" x14ac:dyDescent="0.2">
      <c r="B5022" s="3"/>
      <c r="E5022" s="3" t="s">
        <v>2</v>
      </c>
      <c r="F5022" s="15" t="s">
        <v>5225</v>
      </c>
      <c r="K5022" s="15"/>
      <c r="L5022" s="15"/>
      <c r="M5022" s="15"/>
      <c r="N5022" s="15"/>
      <c r="O5022" s="31"/>
      <c r="Q5022" s="15"/>
    </row>
    <row r="5023" spans="2:17" x14ac:dyDescent="0.2">
      <c r="B5023" s="3"/>
      <c r="E5023" s="3" t="s">
        <v>2</v>
      </c>
      <c r="F5023" s="15" t="s">
        <v>3111</v>
      </c>
      <c r="K5023" s="15"/>
      <c r="L5023" s="15"/>
      <c r="M5023" s="15"/>
      <c r="N5023" s="15"/>
      <c r="O5023" s="31"/>
      <c r="Q5023" s="15"/>
    </row>
    <row r="5024" spans="2:17" x14ac:dyDescent="0.2">
      <c r="B5024" s="3"/>
      <c r="E5024" s="3" t="s">
        <v>12</v>
      </c>
      <c r="F5024" s="15" t="s">
        <v>5234</v>
      </c>
      <c r="K5024" s="15"/>
      <c r="L5024" s="15"/>
      <c r="M5024" s="15"/>
      <c r="N5024" s="15"/>
      <c r="O5024" s="31"/>
      <c r="Q5024" s="15"/>
    </row>
    <row r="5025" spans="2:17" x14ac:dyDescent="0.2">
      <c r="B5025" s="3"/>
      <c r="E5025" s="3"/>
      <c r="F5025" s="15"/>
      <c r="K5025" s="15"/>
      <c r="L5025" s="15"/>
      <c r="M5025" s="15"/>
      <c r="N5025" s="15"/>
      <c r="O5025" s="31"/>
      <c r="Q5025" s="15"/>
    </row>
    <row r="5026" spans="2:17" x14ac:dyDescent="0.2">
      <c r="B5026" s="3">
        <v>21</v>
      </c>
      <c r="E5026" s="3" t="s">
        <v>21</v>
      </c>
      <c r="F5026" s="15" t="s">
        <v>5194</v>
      </c>
      <c r="K5026" s="15"/>
      <c r="L5026" s="15"/>
      <c r="M5026" s="15"/>
      <c r="N5026" s="15"/>
      <c r="O5026" s="31"/>
      <c r="Q5026" s="15"/>
    </row>
    <row r="5027" spans="2:17" x14ac:dyDescent="0.2">
      <c r="B5027" s="3" t="s">
        <v>5191</v>
      </c>
      <c r="E5027" s="3" t="s">
        <v>21</v>
      </c>
      <c r="F5027" s="15" t="s">
        <v>5231</v>
      </c>
      <c r="K5027" s="15"/>
      <c r="L5027" s="15"/>
      <c r="M5027" s="15"/>
      <c r="N5027" s="15"/>
      <c r="O5027" s="31"/>
      <c r="Q5027" s="15"/>
    </row>
    <row r="5028" spans="2:17" x14ac:dyDescent="0.2">
      <c r="B5028" s="3"/>
      <c r="E5028" s="3" t="s">
        <v>2</v>
      </c>
      <c r="F5028" s="15" t="s">
        <v>5232</v>
      </c>
      <c r="K5028" s="15"/>
      <c r="L5028" s="15"/>
      <c r="M5028" s="15"/>
      <c r="N5028" s="15"/>
      <c r="O5028" s="31"/>
      <c r="Q5028" s="15"/>
    </row>
    <row r="5029" spans="2:17" x14ac:dyDescent="0.2">
      <c r="B5029" s="3"/>
      <c r="E5029" s="3" t="s">
        <v>2</v>
      </c>
      <c r="F5029" s="15" t="s">
        <v>5233</v>
      </c>
      <c r="K5029" s="15"/>
      <c r="L5029" s="15"/>
      <c r="M5029" s="15"/>
      <c r="N5029" s="15"/>
      <c r="O5029" s="31"/>
      <c r="Q5029" s="15"/>
    </row>
    <row r="5030" spans="2:17" x14ac:dyDescent="0.2">
      <c r="B5030" s="3"/>
      <c r="E5030" s="3" t="s">
        <v>12</v>
      </c>
      <c r="F5030" s="15" t="s">
        <v>5230</v>
      </c>
      <c r="K5030" s="15"/>
      <c r="L5030" s="15"/>
      <c r="M5030" s="15"/>
      <c r="N5030" s="15"/>
      <c r="O5030" s="31"/>
      <c r="Q5030" s="15"/>
    </row>
    <row r="5031" spans="2:17" x14ac:dyDescent="0.2">
      <c r="B5031" s="3"/>
      <c r="E5031" s="3"/>
      <c r="F5031" s="15"/>
      <c r="K5031" s="15"/>
      <c r="L5031" s="15"/>
      <c r="M5031" s="15"/>
      <c r="N5031" s="15"/>
      <c r="O5031" s="31"/>
      <c r="Q5031" s="15"/>
    </row>
    <row r="5032" spans="2:17" x14ac:dyDescent="0.2">
      <c r="B5032" s="3">
        <v>22</v>
      </c>
      <c r="E5032" s="3" t="s">
        <v>21</v>
      </c>
      <c r="F5032" s="15" t="s">
        <v>5229</v>
      </c>
      <c r="K5032" s="15"/>
      <c r="L5032" s="15"/>
      <c r="M5032" s="15"/>
      <c r="N5032" s="15"/>
      <c r="O5032" s="31"/>
      <c r="Q5032" s="15"/>
    </row>
    <row r="5033" spans="2:17" x14ac:dyDescent="0.2">
      <c r="B5033" s="3" t="s">
        <v>5191</v>
      </c>
      <c r="E5033" s="3" t="s">
        <v>21</v>
      </c>
      <c r="F5033" s="15" t="s">
        <v>5235</v>
      </c>
      <c r="K5033" s="15"/>
      <c r="L5033" s="15"/>
      <c r="M5033" s="15"/>
      <c r="N5033" s="15"/>
      <c r="O5033" s="31"/>
      <c r="Q5033" s="15"/>
    </row>
    <row r="5034" spans="2:17" x14ac:dyDescent="0.2">
      <c r="B5034" s="3"/>
      <c r="E5034" s="3" t="s">
        <v>2</v>
      </c>
      <c r="F5034" s="15" t="s">
        <v>5236</v>
      </c>
      <c r="K5034" s="15"/>
      <c r="L5034" s="15"/>
      <c r="M5034" s="15"/>
      <c r="N5034" s="15"/>
      <c r="O5034" s="31"/>
      <c r="Q5034" s="15"/>
    </row>
    <row r="5035" spans="2:17" x14ac:dyDescent="0.2">
      <c r="B5035" s="3"/>
      <c r="E5035" s="3" t="s">
        <v>2</v>
      </c>
      <c r="F5035" s="15" t="s">
        <v>2864</v>
      </c>
      <c r="K5035" s="15"/>
      <c r="L5035" s="15"/>
      <c r="M5035" s="15"/>
      <c r="N5035" s="15"/>
      <c r="O5035" s="31"/>
      <c r="Q5035" s="15"/>
    </row>
    <row r="5036" spans="2:17" x14ac:dyDescent="0.2">
      <c r="B5036" s="3"/>
      <c r="E5036" s="3" t="s">
        <v>12</v>
      </c>
      <c r="F5036" s="15" t="s">
        <v>5247</v>
      </c>
      <c r="K5036" s="15"/>
      <c r="L5036" s="15"/>
      <c r="M5036" s="15"/>
      <c r="N5036" s="15"/>
      <c r="O5036" s="31"/>
      <c r="Q5036" s="15"/>
    </row>
    <row r="5037" spans="2:17" x14ac:dyDescent="0.2">
      <c r="B5037" s="3"/>
      <c r="E5037" s="3"/>
      <c r="F5037" s="15"/>
      <c r="K5037" s="15"/>
      <c r="L5037" s="15"/>
      <c r="M5037" s="15"/>
      <c r="N5037" s="15"/>
      <c r="O5037" s="31"/>
      <c r="Q5037" s="15"/>
    </row>
    <row r="5038" spans="2:17" x14ac:dyDescent="0.2">
      <c r="B5038" s="3">
        <v>23</v>
      </c>
      <c r="E5038" s="3" t="s">
        <v>21</v>
      </c>
      <c r="F5038" s="15" t="s">
        <v>5229</v>
      </c>
      <c r="K5038" s="15"/>
      <c r="L5038" s="15"/>
      <c r="M5038" s="15"/>
      <c r="N5038" s="15"/>
      <c r="O5038" s="31"/>
      <c r="Q5038" s="15"/>
    </row>
    <row r="5039" spans="2:17" x14ac:dyDescent="0.2">
      <c r="B5039" s="3" t="s">
        <v>5191</v>
      </c>
      <c r="E5039" s="3" t="s">
        <v>21</v>
      </c>
      <c r="F5039" s="15" t="s">
        <v>5243</v>
      </c>
      <c r="K5039" s="15"/>
      <c r="L5039" s="15"/>
      <c r="M5039" s="15"/>
      <c r="N5039" s="15"/>
      <c r="O5039" s="31"/>
      <c r="Q5039" s="15"/>
    </row>
    <row r="5040" spans="2:17" x14ac:dyDescent="0.2">
      <c r="B5040" s="3"/>
      <c r="E5040" s="3" t="s">
        <v>2</v>
      </c>
      <c r="F5040" s="15" t="s">
        <v>5241</v>
      </c>
      <c r="K5040" s="15"/>
      <c r="L5040" s="15"/>
      <c r="M5040" s="15"/>
      <c r="N5040" s="15"/>
      <c r="O5040" s="31"/>
      <c r="Q5040" s="15"/>
    </row>
    <row r="5041" spans="2:17" x14ac:dyDescent="0.2">
      <c r="B5041" s="3"/>
      <c r="E5041" s="3" t="s">
        <v>2</v>
      </c>
      <c r="F5041" s="15" t="s">
        <v>5242</v>
      </c>
      <c r="K5041" s="15"/>
      <c r="L5041" s="15"/>
      <c r="M5041" s="15"/>
      <c r="N5041" s="15"/>
      <c r="O5041" s="31"/>
      <c r="Q5041" s="15"/>
    </row>
    <row r="5042" spans="2:17" x14ac:dyDescent="0.2">
      <c r="B5042" s="3"/>
      <c r="E5042" s="3" t="s">
        <v>12</v>
      </c>
      <c r="F5042" s="15" t="s">
        <v>5246</v>
      </c>
      <c r="K5042" s="15"/>
      <c r="L5042" s="15"/>
      <c r="M5042" s="15"/>
      <c r="N5042" s="15"/>
      <c r="O5042" s="31"/>
      <c r="Q5042" s="15"/>
    </row>
    <row r="5043" spans="2:17" x14ac:dyDescent="0.2">
      <c r="B5043" s="3"/>
      <c r="E5043" s="3"/>
      <c r="F5043" s="15"/>
      <c r="K5043" s="15"/>
      <c r="L5043" s="15"/>
      <c r="M5043" s="15"/>
      <c r="N5043" s="15"/>
      <c r="O5043" s="31"/>
      <c r="Q5043" s="15"/>
    </row>
    <row r="5044" spans="2:17" x14ac:dyDescent="0.2">
      <c r="B5044" s="3">
        <v>24</v>
      </c>
      <c r="E5044" s="3" t="s">
        <v>21</v>
      </c>
      <c r="F5044" s="15" t="s">
        <v>5248</v>
      </c>
      <c r="K5044" s="15"/>
      <c r="L5044" s="15"/>
      <c r="M5044" s="15"/>
      <c r="N5044" s="15"/>
      <c r="O5044" s="31"/>
      <c r="Q5044" s="15"/>
    </row>
    <row r="5045" spans="2:17" x14ac:dyDescent="0.2">
      <c r="B5045" s="3" t="s">
        <v>5191</v>
      </c>
      <c r="E5045" s="3" t="s">
        <v>21</v>
      </c>
      <c r="F5045" s="15" t="s">
        <v>5250</v>
      </c>
      <c r="K5045" s="15"/>
      <c r="L5045" s="15"/>
      <c r="M5045" s="15"/>
      <c r="N5045" s="15"/>
      <c r="O5045" s="31"/>
      <c r="Q5045" s="15"/>
    </row>
    <row r="5046" spans="2:17" x14ac:dyDescent="0.2">
      <c r="B5046" s="3"/>
      <c r="E5046" s="3" t="s">
        <v>2</v>
      </c>
      <c r="F5046" s="15" t="s">
        <v>5251</v>
      </c>
      <c r="K5046" s="15"/>
      <c r="L5046" s="15"/>
      <c r="M5046" s="15"/>
      <c r="N5046" s="15"/>
      <c r="O5046" s="31"/>
      <c r="Q5046" s="15"/>
    </row>
    <row r="5047" spans="2:17" x14ac:dyDescent="0.2">
      <c r="B5047" s="3"/>
      <c r="E5047" s="3" t="s">
        <v>2</v>
      </c>
      <c r="F5047" s="15" t="s">
        <v>2864</v>
      </c>
      <c r="K5047" s="15"/>
      <c r="L5047" s="15"/>
      <c r="M5047" s="15"/>
      <c r="N5047" s="15"/>
      <c r="O5047" s="31"/>
      <c r="Q5047" s="15"/>
    </row>
    <row r="5048" spans="2:17" x14ac:dyDescent="0.2">
      <c r="B5048" s="3"/>
      <c r="E5048" s="3" t="s">
        <v>12</v>
      </c>
      <c r="F5048" s="15" t="s">
        <v>5252</v>
      </c>
      <c r="K5048" s="15"/>
      <c r="L5048" s="15"/>
      <c r="M5048" s="15"/>
      <c r="N5048" s="15"/>
      <c r="O5048" s="31"/>
      <c r="Q5048" s="15"/>
    </row>
    <row r="5049" spans="2:17" x14ac:dyDescent="0.2">
      <c r="B5049" s="3"/>
      <c r="E5049" s="3"/>
      <c r="F5049" s="15"/>
      <c r="K5049" s="15"/>
      <c r="L5049" s="15"/>
      <c r="M5049" s="15"/>
      <c r="N5049" s="15"/>
      <c r="O5049" s="31"/>
      <c r="Q5049" s="15"/>
    </row>
    <row r="5050" spans="2:17" x14ac:dyDescent="0.2">
      <c r="B5050" s="3">
        <v>25</v>
      </c>
      <c r="E5050" s="3" t="s">
        <v>21</v>
      </c>
      <c r="F5050" s="15" t="s">
        <v>5248</v>
      </c>
      <c r="K5050" s="15"/>
      <c r="L5050" s="15"/>
      <c r="M5050" s="15"/>
      <c r="N5050" s="15"/>
      <c r="O5050" s="31"/>
      <c r="Q5050" s="15"/>
    </row>
    <row r="5051" spans="2:17" x14ac:dyDescent="0.2">
      <c r="B5051" s="3" t="s">
        <v>5191</v>
      </c>
      <c r="E5051" s="3" t="s">
        <v>21</v>
      </c>
      <c r="F5051" s="15" t="s">
        <v>5253</v>
      </c>
      <c r="K5051" s="15"/>
      <c r="L5051" s="15"/>
      <c r="M5051" s="15"/>
      <c r="N5051" s="15"/>
      <c r="O5051" s="31"/>
      <c r="Q5051" s="15"/>
    </row>
    <row r="5052" spans="2:17" x14ac:dyDescent="0.2">
      <c r="B5052" s="3"/>
      <c r="E5052" s="3" t="s">
        <v>2</v>
      </c>
      <c r="F5052" s="15" t="s">
        <v>5254</v>
      </c>
      <c r="K5052" s="15"/>
      <c r="L5052" s="15"/>
      <c r="M5052" s="15"/>
      <c r="N5052" s="15"/>
      <c r="O5052" s="31"/>
      <c r="Q5052" s="15"/>
    </row>
    <row r="5053" spans="2:17" x14ac:dyDescent="0.2">
      <c r="B5053" s="3"/>
      <c r="E5053" s="3" t="s">
        <v>2</v>
      </c>
      <c r="F5053" s="15" t="s">
        <v>5265</v>
      </c>
      <c r="K5053" s="15"/>
      <c r="L5053" s="15"/>
      <c r="M5053" s="15"/>
      <c r="N5053" s="15"/>
      <c r="O5053" s="31"/>
      <c r="Q5053" s="15"/>
    </row>
    <row r="5054" spans="2:17" x14ac:dyDescent="0.2">
      <c r="B5054" s="3"/>
      <c r="E5054" s="3" t="s">
        <v>12</v>
      </c>
      <c r="F5054" s="15" t="s">
        <v>5264</v>
      </c>
      <c r="K5054" s="15"/>
      <c r="L5054" s="15"/>
      <c r="M5054" s="15"/>
      <c r="N5054" s="15"/>
      <c r="O5054" s="31"/>
      <c r="Q5054" s="15"/>
    </row>
    <row r="5055" spans="2:17" x14ac:dyDescent="0.2">
      <c r="B5055" s="3"/>
      <c r="E5055" s="3"/>
      <c r="F5055" s="15"/>
      <c r="K5055" s="15"/>
      <c r="L5055" s="15"/>
      <c r="M5055" s="15"/>
      <c r="N5055" s="15"/>
      <c r="O5055" s="31"/>
      <c r="Q5055" s="15"/>
    </row>
    <row r="5056" spans="2:17" x14ac:dyDescent="0.2">
      <c r="B5056" s="3">
        <v>26</v>
      </c>
      <c r="E5056" s="3" t="s">
        <v>21</v>
      </c>
      <c r="F5056" s="15" t="s">
        <v>5248</v>
      </c>
      <c r="K5056" s="15"/>
      <c r="L5056" s="15"/>
      <c r="M5056" s="15"/>
      <c r="N5056" s="15"/>
      <c r="O5056" s="31"/>
      <c r="Q5056" s="15"/>
    </row>
    <row r="5057" spans="2:17" x14ac:dyDescent="0.2">
      <c r="B5057" s="3" t="s">
        <v>5191</v>
      </c>
      <c r="E5057" s="3" t="s">
        <v>21</v>
      </c>
      <c r="F5057" s="15" t="s">
        <v>5262</v>
      </c>
      <c r="K5057" s="15"/>
      <c r="L5057" s="15"/>
      <c r="M5057" s="15"/>
      <c r="N5057" s="15"/>
      <c r="O5057" s="31"/>
      <c r="Q5057" s="15"/>
    </row>
    <row r="5058" spans="2:17" x14ac:dyDescent="0.2">
      <c r="B5058" s="3"/>
      <c r="E5058" s="3" t="s">
        <v>2</v>
      </c>
      <c r="F5058" s="15" t="s">
        <v>5263</v>
      </c>
      <c r="K5058" s="15"/>
      <c r="L5058" s="15"/>
      <c r="M5058" s="15"/>
      <c r="N5058" s="15"/>
      <c r="O5058" s="31"/>
      <c r="Q5058" s="15"/>
    </row>
    <row r="5059" spans="2:17" x14ac:dyDescent="0.2">
      <c r="B5059" s="3"/>
      <c r="E5059" s="3" t="s">
        <v>2</v>
      </c>
      <c r="F5059" s="15" t="s">
        <v>3971</v>
      </c>
      <c r="K5059" s="15"/>
      <c r="L5059" s="15"/>
      <c r="M5059" s="15"/>
      <c r="N5059" s="15"/>
      <c r="O5059" s="31"/>
      <c r="Q5059" s="15"/>
    </row>
    <row r="5060" spans="2:17" x14ac:dyDescent="0.2">
      <c r="B5060" s="3"/>
      <c r="E5060" s="3" t="s">
        <v>12</v>
      </c>
      <c r="F5060" s="15" t="s">
        <v>5261</v>
      </c>
      <c r="K5060" s="15"/>
      <c r="L5060" s="15"/>
      <c r="M5060" s="15"/>
      <c r="N5060" s="15"/>
      <c r="O5060" s="31"/>
      <c r="Q5060" s="15"/>
    </row>
    <row r="5061" spans="2:17" x14ac:dyDescent="0.2">
      <c r="B5061" s="3"/>
      <c r="E5061" s="3"/>
      <c r="F5061" s="15"/>
      <c r="K5061" s="15"/>
      <c r="L5061" s="15"/>
      <c r="M5061" s="15"/>
      <c r="N5061" s="15"/>
      <c r="O5061" s="31"/>
      <c r="Q5061" s="15"/>
    </row>
    <row r="5062" spans="2:17" x14ac:dyDescent="0.2">
      <c r="B5062" s="3">
        <v>27</v>
      </c>
      <c r="E5062" s="3" t="s">
        <v>21</v>
      </c>
      <c r="F5062" s="15" t="s">
        <v>5266</v>
      </c>
      <c r="K5062" s="15"/>
      <c r="L5062" s="15"/>
      <c r="M5062" s="15"/>
      <c r="N5062" s="15"/>
      <c r="O5062" s="31"/>
      <c r="Q5062" s="15"/>
    </row>
    <row r="5063" spans="2:17" x14ac:dyDescent="0.2">
      <c r="B5063" s="3" t="s">
        <v>5191</v>
      </c>
      <c r="E5063" s="3" t="s">
        <v>21</v>
      </c>
      <c r="F5063" s="15" t="s">
        <v>5267</v>
      </c>
      <c r="K5063" s="15"/>
      <c r="L5063" s="15"/>
      <c r="M5063" s="15"/>
      <c r="N5063" s="15"/>
      <c r="O5063" s="31"/>
      <c r="Q5063" s="15"/>
    </row>
    <row r="5064" spans="2:17" x14ac:dyDescent="0.2">
      <c r="B5064" s="3"/>
      <c r="E5064" s="3" t="s">
        <v>2</v>
      </c>
      <c r="F5064" s="15" t="s">
        <v>5268</v>
      </c>
      <c r="K5064" s="15"/>
      <c r="L5064" s="15"/>
      <c r="M5064" s="15"/>
      <c r="N5064" s="15"/>
      <c r="O5064" s="31"/>
      <c r="Q5064" s="15"/>
    </row>
    <row r="5065" spans="2:17" x14ac:dyDescent="0.2">
      <c r="B5065" s="3"/>
      <c r="E5065" s="3" t="s">
        <v>2</v>
      </c>
      <c r="F5065" s="15" t="s">
        <v>2864</v>
      </c>
      <c r="K5065" s="15"/>
      <c r="L5065" s="15"/>
      <c r="M5065" s="15"/>
      <c r="N5065" s="15"/>
      <c r="O5065" s="31"/>
      <c r="Q5065" s="15"/>
    </row>
    <row r="5066" spans="2:17" x14ac:dyDescent="0.2">
      <c r="B5066" s="3"/>
      <c r="E5066" s="3" t="s">
        <v>12</v>
      </c>
      <c r="F5066" s="15" t="s">
        <v>5270</v>
      </c>
      <c r="K5066" s="15"/>
      <c r="L5066" s="15"/>
      <c r="M5066" s="15"/>
      <c r="N5066" s="15"/>
      <c r="O5066" s="31"/>
      <c r="Q5066" s="15"/>
    </row>
    <row r="5067" spans="2:17" x14ac:dyDescent="0.2">
      <c r="B5067" s="3"/>
      <c r="E5067" s="3"/>
      <c r="F5067" s="15"/>
      <c r="K5067" s="15"/>
      <c r="L5067" s="15"/>
      <c r="M5067" s="15"/>
      <c r="N5067" s="15"/>
      <c r="O5067" s="31"/>
      <c r="Q5067" s="15"/>
    </row>
    <row r="5068" spans="2:17" x14ac:dyDescent="0.2">
      <c r="B5068" s="3">
        <v>28</v>
      </c>
      <c r="C5068">
        <v>7</v>
      </c>
      <c r="D5068">
        <v>14</v>
      </c>
      <c r="E5068" s="3" t="s">
        <v>21</v>
      </c>
      <c r="F5068" s="15" t="s">
        <v>5271</v>
      </c>
      <c r="K5068" s="15"/>
      <c r="L5068" s="15"/>
      <c r="M5068" s="15"/>
      <c r="N5068" s="15"/>
      <c r="O5068" s="31"/>
      <c r="Q5068" s="15"/>
    </row>
    <row r="5069" spans="2:17" x14ac:dyDescent="0.2">
      <c r="B5069" s="3" t="s">
        <v>5269</v>
      </c>
      <c r="E5069" s="3" t="s">
        <v>2</v>
      </c>
      <c r="F5069" s="15" t="s">
        <v>5274</v>
      </c>
      <c r="K5069" s="15"/>
      <c r="L5069" s="15"/>
      <c r="M5069" s="15"/>
      <c r="N5069" s="15"/>
      <c r="O5069" s="31"/>
      <c r="Q5069" s="15"/>
    </row>
    <row r="5070" spans="2:17" x14ac:dyDescent="0.2">
      <c r="B5070" s="3"/>
      <c r="E5070" s="3" t="s">
        <v>2</v>
      </c>
      <c r="F5070" s="15" t="s">
        <v>5275</v>
      </c>
      <c r="K5070" s="15"/>
      <c r="L5070" s="15"/>
      <c r="M5070" s="15"/>
      <c r="N5070" s="15"/>
      <c r="O5070" s="31"/>
      <c r="Q5070" s="15"/>
    </row>
    <row r="5071" spans="2:17" x14ac:dyDescent="0.2">
      <c r="B5071" s="3"/>
      <c r="E5071" s="3" t="s">
        <v>12</v>
      </c>
      <c r="F5071" s="15" t="s">
        <v>5276</v>
      </c>
      <c r="K5071" s="15"/>
      <c r="L5071" s="15"/>
      <c r="M5071" s="15"/>
      <c r="N5071" s="15"/>
      <c r="O5071" s="31"/>
      <c r="Q5071" s="15"/>
    </row>
    <row r="5072" spans="2:17" x14ac:dyDescent="0.2">
      <c r="B5072" s="3"/>
      <c r="E5072" s="3"/>
      <c r="F5072" s="15"/>
      <c r="K5072" s="15"/>
      <c r="L5072" s="15"/>
      <c r="M5072" s="15"/>
      <c r="N5072" s="15"/>
      <c r="O5072" s="31"/>
      <c r="Q5072" s="15"/>
    </row>
    <row r="5073" spans="2:17" x14ac:dyDescent="0.2">
      <c r="B5073" s="3">
        <v>29</v>
      </c>
      <c r="E5073" s="3" t="s">
        <v>21</v>
      </c>
      <c r="F5073" s="15" t="s">
        <v>5277</v>
      </c>
      <c r="K5073" s="15"/>
      <c r="L5073" s="15"/>
      <c r="M5073" s="15"/>
      <c r="N5073" s="15"/>
      <c r="O5073" s="31"/>
      <c r="Q5073" s="15"/>
    </row>
    <row r="5074" spans="2:17" x14ac:dyDescent="0.2">
      <c r="B5074" s="3"/>
      <c r="E5074" s="3" t="s">
        <v>2</v>
      </c>
      <c r="F5074" s="15" t="s">
        <v>5278</v>
      </c>
      <c r="K5074" s="15"/>
      <c r="L5074" s="15"/>
      <c r="M5074" s="15"/>
      <c r="N5074" s="15"/>
      <c r="O5074" s="31"/>
      <c r="Q5074" s="15"/>
    </row>
    <row r="5075" spans="2:17" x14ac:dyDescent="0.2">
      <c r="B5075" s="3"/>
      <c r="E5075" s="3" t="s">
        <v>2</v>
      </c>
      <c r="F5075" s="15" t="s">
        <v>5279</v>
      </c>
      <c r="K5075" s="15"/>
      <c r="L5075" s="15"/>
      <c r="M5075" s="15"/>
      <c r="N5075" s="15"/>
      <c r="O5075" s="31"/>
      <c r="Q5075" s="15"/>
    </row>
    <row r="5076" spans="2:17" x14ac:dyDescent="0.2">
      <c r="B5076" s="3"/>
      <c r="E5076" s="3" t="s">
        <v>12</v>
      </c>
      <c r="F5076" s="15" t="s">
        <v>5280</v>
      </c>
      <c r="K5076" s="15"/>
      <c r="L5076" s="15"/>
      <c r="M5076" s="15"/>
      <c r="N5076" s="15"/>
      <c r="O5076" s="31"/>
      <c r="Q5076" s="15"/>
    </row>
    <row r="5077" spans="2:17" x14ac:dyDescent="0.2">
      <c r="B5077" s="3"/>
      <c r="E5077" s="3"/>
      <c r="F5077" s="15"/>
      <c r="K5077" s="15"/>
      <c r="L5077" s="15"/>
      <c r="M5077" s="15"/>
      <c r="N5077" s="15"/>
      <c r="O5077" s="31"/>
      <c r="Q5077" s="15"/>
    </row>
    <row r="5078" spans="2:17" x14ac:dyDescent="0.2">
      <c r="B5078" s="3">
        <v>30</v>
      </c>
      <c r="E5078" s="3" t="s">
        <v>21</v>
      </c>
      <c r="F5078" s="15" t="s">
        <v>5281</v>
      </c>
      <c r="K5078" s="15"/>
      <c r="L5078" s="15"/>
      <c r="M5078" s="15"/>
      <c r="N5078" s="15"/>
      <c r="O5078" s="31"/>
      <c r="Q5078" s="15"/>
    </row>
    <row r="5079" spans="2:17" x14ac:dyDescent="0.2">
      <c r="B5079" s="3"/>
      <c r="E5079" s="3" t="s">
        <v>2</v>
      </c>
      <c r="F5079" s="15" t="s">
        <v>5283</v>
      </c>
      <c r="K5079" s="15"/>
      <c r="L5079" s="15"/>
      <c r="M5079" s="15"/>
      <c r="N5079" s="15"/>
      <c r="O5079" s="31"/>
      <c r="Q5079" s="15"/>
    </row>
    <row r="5080" spans="2:17" x14ac:dyDescent="0.2">
      <c r="B5080" s="3"/>
      <c r="E5080" s="3" t="s">
        <v>2</v>
      </c>
      <c r="F5080" s="15" t="s">
        <v>5284</v>
      </c>
      <c r="K5080" s="15"/>
      <c r="L5080" s="15"/>
      <c r="M5080" s="15"/>
      <c r="N5080" s="15"/>
      <c r="O5080" s="31"/>
      <c r="Q5080" s="15"/>
    </row>
    <row r="5081" spans="2:17" x14ac:dyDescent="0.2">
      <c r="B5081" s="3"/>
      <c r="E5081" s="3" t="s">
        <v>12</v>
      </c>
      <c r="F5081" s="15" t="s">
        <v>5285</v>
      </c>
      <c r="K5081" s="15"/>
      <c r="L5081" s="15"/>
      <c r="M5081" s="15"/>
      <c r="N5081" s="15" t="s">
        <v>5282</v>
      </c>
      <c r="O5081" s="31"/>
      <c r="Q5081" s="15"/>
    </row>
    <row r="5082" spans="2:17" x14ac:dyDescent="0.2">
      <c r="B5082" s="3"/>
      <c r="E5082" s="3"/>
      <c r="F5082" s="15"/>
      <c r="K5082" s="15"/>
      <c r="L5082" s="15"/>
      <c r="M5082" s="15"/>
      <c r="N5082" s="15"/>
      <c r="O5082" s="31"/>
      <c r="Q5082" s="15"/>
    </row>
    <row r="5083" spans="2:17" x14ac:dyDescent="0.2">
      <c r="B5083" s="3"/>
      <c r="E5083" s="3" t="s">
        <v>21</v>
      </c>
      <c r="F5083" s="15" t="s">
        <v>5288</v>
      </c>
      <c r="K5083" s="15"/>
      <c r="L5083" s="15"/>
      <c r="M5083" s="15"/>
      <c r="N5083" s="15"/>
      <c r="O5083" s="31"/>
      <c r="Q5083" s="15"/>
    </row>
    <row r="5084" spans="2:17" x14ac:dyDescent="0.2">
      <c r="B5084" s="3">
        <v>31</v>
      </c>
      <c r="E5084" s="3" t="s">
        <v>21</v>
      </c>
      <c r="F5084" s="15" t="s">
        <v>5289</v>
      </c>
      <c r="K5084" s="15"/>
      <c r="L5084" s="15"/>
      <c r="M5084" s="15"/>
      <c r="N5084" s="15"/>
      <c r="O5084" s="31"/>
      <c r="Q5084" s="15"/>
    </row>
    <row r="5085" spans="2:17" x14ac:dyDescent="0.2">
      <c r="B5085" s="3"/>
      <c r="E5085" s="3" t="s">
        <v>2</v>
      </c>
      <c r="F5085" s="15" t="s">
        <v>5287</v>
      </c>
      <c r="K5085" s="15"/>
      <c r="L5085" s="15"/>
      <c r="M5085" s="15"/>
      <c r="N5085" s="15" t="s">
        <v>5286</v>
      </c>
      <c r="O5085" s="31"/>
      <c r="Q5085" s="15"/>
    </row>
    <row r="5086" spans="2:17" x14ac:dyDescent="0.2">
      <c r="B5086" s="3"/>
      <c r="E5086" s="3" t="s">
        <v>2</v>
      </c>
      <c r="F5086" s="15" t="s">
        <v>5290</v>
      </c>
      <c r="K5086" s="15"/>
      <c r="L5086" s="15"/>
      <c r="M5086" s="15"/>
      <c r="N5086" s="15"/>
      <c r="O5086" s="31"/>
      <c r="Q5086" s="15"/>
    </row>
    <row r="5087" spans="2:17" x14ac:dyDescent="0.2">
      <c r="B5087" s="3"/>
      <c r="E5087" s="3" t="s">
        <v>12</v>
      </c>
      <c r="F5087" s="15" t="s">
        <v>5292</v>
      </c>
      <c r="K5087" s="15"/>
      <c r="L5087" s="15"/>
      <c r="M5087" s="15"/>
      <c r="N5087" s="15"/>
      <c r="O5087" s="31"/>
      <c r="Q5087" s="15"/>
    </row>
    <row r="5088" spans="2:17" x14ac:dyDescent="0.2">
      <c r="B5088" s="3"/>
      <c r="E5088" s="3"/>
      <c r="F5088" s="15"/>
      <c r="K5088" s="15"/>
      <c r="L5088" s="15"/>
      <c r="M5088" s="15"/>
      <c r="N5088" s="15"/>
      <c r="O5088" s="31"/>
      <c r="Q5088" s="15"/>
    </row>
    <row r="5089" spans="2:21" x14ac:dyDescent="0.2">
      <c r="B5089" s="3">
        <v>1</v>
      </c>
      <c r="C5089">
        <v>8</v>
      </c>
      <c r="D5089">
        <v>14</v>
      </c>
      <c r="E5089" s="3" t="s">
        <v>21</v>
      </c>
      <c r="F5089" s="15" t="s">
        <v>5291</v>
      </c>
      <c r="K5089" s="15"/>
      <c r="L5089" s="15"/>
      <c r="M5089" s="15"/>
      <c r="N5089" s="15"/>
      <c r="O5089" s="31"/>
      <c r="Q5089" s="15"/>
    </row>
    <row r="5090" spans="2:21" x14ac:dyDescent="0.2">
      <c r="B5090" s="3"/>
      <c r="E5090" s="3" t="s">
        <v>2</v>
      </c>
      <c r="F5090" s="15" t="s">
        <v>2598</v>
      </c>
      <c r="K5090" s="15"/>
      <c r="L5090" s="15"/>
      <c r="M5090" s="15"/>
      <c r="N5090" s="15"/>
      <c r="O5090" s="31"/>
      <c r="Q5090" s="15"/>
    </row>
    <row r="5091" spans="2:21" x14ac:dyDescent="0.2">
      <c r="B5091" s="3"/>
      <c r="E5091" s="3" t="s">
        <v>2</v>
      </c>
      <c r="F5091" s="15" t="s">
        <v>5297</v>
      </c>
      <c r="K5091" s="15"/>
      <c r="L5091" s="15"/>
      <c r="M5091" s="15"/>
      <c r="N5091" s="15"/>
      <c r="O5091" s="31"/>
      <c r="Q5091" s="15"/>
    </row>
    <row r="5092" spans="2:21" x14ac:dyDescent="0.2">
      <c r="B5092" s="3"/>
      <c r="E5092" s="3" t="s">
        <v>12</v>
      </c>
      <c r="F5092" s="15" t="s">
        <v>5296</v>
      </c>
      <c r="K5092" s="15"/>
      <c r="L5092" s="15"/>
      <c r="M5092" s="15"/>
      <c r="N5092" s="15" t="s">
        <v>5295</v>
      </c>
      <c r="O5092" s="31"/>
      <c r="Q5092" s="15"/>
    </row>
    <row r="5093" spans="2:21" x14ac:dyDescent="0.2">
      <c r="B5093" s="3"/>
      <c r="E5093" s="3"/>
      <c r="F5093" s="15"/>
      <c r="K5093" s="15"/>
      <c r="L5093" s="15"/>
      <c r="M5093" s="15"/>
      <c r="N5093" s="15"/>
      <c r="O5093" s="31"/>
      <c r="Q5093" s="15"/>
    </row>
    <row r="5094" spans="2:21" x14ac:dyDescent="0.2">
      <c r="B5094" s="3"/>
      <c r="E5094" s="3" t="s">
        <v>21</v>
      </c>
      <c r="F5094" s="15" t="s">
        <v>5293</v>
      </c>
      <c r="K5094" s="15"/>
      <c r="L5094" s="15"/>
      <c r="M5094" s="15"/>
      <c r="N5094" s="15"/>
      <c r="O5094" s="31"/>
      <c r="Q5094" s="15"/>
    </row>
    <row r="5095" spans="2:21" x14ac:dyDescent="0.2">
      <c r="B5095" s="3">
        <v>2</v>
      </c>
      <c r="C5095">
        <v>8</v>
      </c>
      <c r="D5095">
        <v>14</v>
      </c>
      <c r="E5095" s="3" t="s">
        <v>21</v>
      </c>
      <c r="F5095" s="15" t="s">
        <v>5294</v>
      </c>
      <c r="K5095" s="15"/>
      <c r="L5095" s="15"/>
      <c r="M5095" s="15"/>
      <c r="N5095" s="15"/>
      <c r="O5095" s="31"/>
      <c r="Q5095" s="15"/>
    </row>
    <row r="5096" spans="2:21" x14ac:dyDescent="0.2">
      <c r="B5096" s="3"/>
      <c r="E5096" s="3" t="s">
        <v>2</v>
      </c>
      <c r="F5096" s="15" t="s">
        <v>2747</v>
      </c>
      <c r="K5096" s="15"/>
      <c r="L5096" s="15"/>
      <c r="M5096" s="15"/>
      <c r="N5096" s="15"/>
      <c r="O5096" s="31"/>
      <c r="Q5096" s="15"/>
    </row>
    <row r="5097" spans="2:21" x14ac:dyDescent="0.2">
      <c r="B5097" s="3"/>
      <c r="E5097" s="3" t="s">
        <v>2</v>
      </c>
      <c r="F5097" s="15" t="s">
        <v>5298</v>
      </c>
      <c r="K5097" s="15"/>
      <c r="L5097" s="15"/>
      <c r="M5097" s="15"/>
      <c r="N5097" s="15"/>
      <c r="O5097" s="31" t="s">
        <v>5299</v>
      </c>
      <c r="Q5097" s="15"/>
    </row>
    <row r="5098" spans="2:21" x14ac:dyDescent="0.2">
      <c r="B5098" s="3"/>
      <c r="E5098" s="3" t="s">
        <v>12</v>
      </c>
      <c r="F5098" s="15" t="s">
        <v>5300</v>
      </c>
      <c r="K5098" s="15"/>
      <c r="L5098" s="15"/>
      <c r="M5098" s="15"/>
      <c r="N5098" s="15"/>
      <c r="O5098" s="31"/>
      <c r="Q5098" s="15"/>
    </row>
    <row r="5099" spans="2:21" x14ac:dyDescent="0.2">
      <c r="B5099" s="3"/>
      <c r="E5099" s="3"/>
      <c r="F5099" s="15"/>
      <c r="K5099" s="15"/>
      <c r="L5099" s="15"/>
      <c r="M5099" s="15"/>
      <c r="N5099" s="15"/>
      <c r="O5099" s="31"/>
      <c r="Q5099" s="15"/>
    </row>
    <row r="5100" spans="2:21" x14ac:dyDescent="0.2">
      <c r="B5100" s="3"/>
      <c r="E5100" s="3" t="s">
        <v>21</v>
      </c>
      <c r="F5100" s="15" t="s">
        <v>5301</v>
      </c>
      <c r="K5100" s="15"/>
      <c r="L5100" s="15"/>
      <c r="M5100" s="15"/>
      <c r="N5100" s="15"/>
      <c r="O5100" s="31"/>
      <c r="Q5100" s="15"/>
    </row>
    <row r="5101" spans="2:21" x14ac:dyDescent="0.2">
      <c r="B5101" s="3">
        <v>3</v>
      </c>
      <c r="E5101" s="3" t="s">
        <v>21</v>
      </c>
      <c r="F5101" s="15" t="s">
        <v>5306</v>
      </c>
      <c r="K5101" s="15"/>
      <c r="L5101" s="15"/>
      <c r="M5101" s="15"/>
      <c r="N5101" s="15"/>
      <c r="O5101" s="31" t="s">
        <v>5303</v>
      </c>
      <c r="Q5101" s="15"/>
    </row>
    <row r="5102" spans="2:21" x14ac:dyDescent="0.2">
      <c r="B5102" s="3"/>
      <c r="E5102" s="3" t="s">
        <v>2</v>
      </c>
      <c r="F5102" s="15" t="s">
        <v>5302</v>
      </c>
      <c r="K5102" s="15"/>
      <c r="L5102" s="15"/>
      <c r="M5102" s="15"/>
      <c r="N5102" s="15"/>
      <c r="O5102" s="31"/>
      <c r="Q5102" s="15"/>
      <c r="S5102">
        <f>18.2+15.2</f>
        <v>33.4</v>
      </c>
      <c r="T5102">
        <f>S5102/2</f>
        <v>16.7</v>
      </c>
      <c r="U5102">
        <f>T5102*T5103</f>
        <v>310.62</v>
      </c>
    </row>
    <row r="5103" spans="2:21" x14ac:dyDescent="0.2">
      <c r="B5103" s="3"/>
      <c r="E5103" s="3" t="s">
        <v>2</v>
      </c>
      <c r="F5103" s="15" t="s">
        <v>5304</v>
      </c>
      <c r="K5103" s="15"/>
      <c r="L5103" s="15"/>
      <c r="M5103" s="15"/>
      <c r="N5103" s="15"/>
      <c r="O5103" s="31" t="s">
        <v>5305</v>
      </c>
      <c r="Q5103" s="15"/>
      <c r="S5103">
        <f>19.6+17.6</f>
        <v>37.200000000000003</v>
      </c>
      <c r="T5103">
        <f>S5103/2</f>
        <v>18.600000000000001</v>
      </c>
    </row>
    <row r="5104" spans="2:21" x14ac:dyDescent="0.2">
      <c r="B5104" s="3"/>
      <c r="E5104" s="3" t="s">
        <v>12</v>
      </c>
      <c r="F5104" s="15" t="s">
        <v>5308</v>
      </c>
      <c r="K5104" s="15"/>
      <c r="L5104" s="15"/>
      <c r="M5104" s="15"/>
      <c r="N5104" s="15"/>
      <c r="O5104" s="31" t="s">
        <v>5307</v>
      </c>
      <c r="Q5104" s="15"/>
    </row>
    <row r="5105" spans="2:20" x14ac:dyDescent="0.2">
      <c r="B5105" s="3"/>
      <c r="E5105" s="3"/>
      <c r="F5105" s="15"/>
      <c r="K5105" s="15"/>
      <c r="L5105" s="15"/>
      <c r="M5105" s="15"/>
      <c r="N5105" s="15"/>
      <c r="O5105" s="31"/>
      <c r="Q5105" s="15"/>
    </row>
    <row r="5106" spans="2:20" x14ac:dyDescent="0.2">
      <c r="B5106" s="3">
        <v>4</v>
      </c>
      <c r="E5106" s="3" t="s">
        <v>21</v>
      </c>
      <c r="F5106" s="15" t="s">
        <v>5312</v>
      </c>
      <c r="K5106" s="15"/>
      <c r="L5106" s="15"/>
      <c r="M5106" s="15"/>
      <c r="N5106" s="15"/>
      <c r="O5106" s="31"/>
      <c r="Q5106" s="15"/>
    </row>
    <row r="5107" spans="2:20" x14ac:dyDescent="0.2">
      <c r="B5107" s="3"/>
      <c r="E5107" s="3" t="s">
        <v>2</v>
      </c>
      <c r="F5107" s="15" t="s">
        <v>5311</v>
      </c>
      <c r="K5107" s="15"/>
      <c r="L5107" s="15"/>
      <c r="M5107" s="15"/>
      <c r="N5107" s="15"/>
      <c r="O5107" s="31" t="s">
        <v>5309</v>
      </c>
      <c r="Q5107" s="15"/>
    </row>
    <row r="5108" spans="2:20" x14ac:dyDescent="0.2">
      <c r="B5108" s="3"/>
      <c r="E5108" s="3" t="s">
        <v>2</v>
      </c>
      <c r="F5108" s="15" t="s">
        <v>5313</v>
      </c>
      <c r="K5108" s="15"/>
      <c r="L5108" s="15"/>
      <c r="M5108" s="15"/>
      <c r="N5108" s="15"/>
      <c r="O5108" s="31" t="s">
        <v>5310</v>
      </c>
      <c r="Q5108" s="15"/>
    </row>
    <row r="5109" spans="2:20" x14ac:dyDescent="0.2">
      <c r="B5109" s="3"/>
      <c r="E5109" s="3" t="s">
        <v>12</v>
      </c>
      <c r="F5109" s="15" t="s">
        <v>5315</v>
      </c>
      <c r="K5109" s="15"/>
      <c r="L5109" s="15"/>
      <c r="M5109" s="15"/>
      <c r="N5109" s="15"/>
      <c r="O5109" s="31" t="s">
        <v>5314</v>
      </c>
      <c r="Q5109" s="15"/>
    </row>
    <row r="5110" spans="2:20" x14ac:dyDescent="0.2">
      <c r="B5110" s="3"/>
      <c r="E5110" s="3"/>
      <c r="F5110" s="15"/>
      <c r="K5110" s="15"/>
      <c r="L5110" s="15"/>
      <c r="M5110" s="15"/>
      <c r="N5110" s="15"/>
      <c r="O5110" s="31"/>
      <c r="Q5110" s="15"/>
    </row>
    <row r="5111" spans="2:20" x14ac:dyDescent="0.2">
      <c r="B5111" s="3">
        <v>5</v>
      </c>
      <c r="E5111" s="3" t="s">
        <v>21</v>
      </c>
      <c r="F5111" s="15" t="s">
        <v>5318</v>
      </c>
      <c r="K5111" s="15"/>
      <c r="L5111" s="15"/>
      <c r="M5111" s="15"/>
      <c r="N5111" s="15"/>
      <c r="O5111" s="31"/>
      <c r="Q5111" s="15"/>
      <c r="T5111" s="15" t="s">
        <v>5342</v>
      </c>
    </row>
    <row r="5112" spans="2:20" x14ac:dyDescent="0.2">
      <c r="B5112" s="3"/>
      <c r="E5112" s="3" t="s">
        <v>2</v>
      </c>
      <c r="F5112" s="15" t="s">
        <v>5319</v>
      </c>
      <c r="K5112" s="15"/>
      <c r="L5112" s="15"/>
      <c r="M5112" s="15"/>
      <c r="N5112" s="15"/>
      <c r="O5112" s="31"/>
      <c r="Q5112" s="15"/>
      <c r="T5112" s="15" t="s">
        <v>5335</v>
      </c>
    </row>
    <row r="5113" spans="2:20" x14ac:dyDescent="0.2">
      <c r="B5113" s="3"/>
      <c r="E5113" s="3" t="s">
        <v>2</v>
      </c>
      <c r="F5113" s="15" t="s">
        <v>5317</v>
      </c>
      <c r="K5113" s="15"/>
      <c r="L5113" s="15"/>
      <c r="M5113" s="15"/>
      <c r="N5113" s="15"/>
      <c r="O5113" s="31" t="s">
        <v>5316</v>
      </c>
      <c r="Q5113" s="15"/>
      <c r="T5113" s="15" t="s">
        <v>5336</v>
      </c>
    </row>
    <row r="5114" spans="2:20" x14ac:dyDescent="0.2">
      <c r="B5114" s="3"/>
      <c r="E5114" s="3" t="s">
        <v>12</v>
      </c>
      <c r="F5114" s="15" t="s">
        <v>5320</v>
      </c>
      <c r="K5114" s="15"/>
      <c r="L5114" s="15"/>
      <c r="M5114" s="15"/>
      <c r="N5114" s="15"/>
      <c r="O5114" s="31"/>
      <c r="Q5114" s="15"/>
      <c r="T5114" s="15" t="s">
        <v>5339</v>
      </c>
    </row>
    <row r="5115" spans="2:20" x14ac:dyDescent="0.2">
      <c r="B5115" s="3"/>
      <c r="E5115" s="3"/>
      <c r="F5115" s="15"/>
      <c r="K5115" s="15"/>
      <c r="L5115" s="15"/>
      <c r="M5115" s="15"/>
      <c r="N5115" s="15"/>
      <c r="O5115" s="31"/>
      <c r="Q5115" s="15"/>
      <c r="T5115" s="15" t="s">
        <v>5337</v>
      </c>
    </row>
    <row r="5116" spans="2:20" x14ac:dyDescent="0.2">
      <c r="B5116" s="3">
        <v>6</v>
      </c>
      <c r="C5116">
        <v>8</v>
      </c>
      <c r="D5116">
        <v>14</v>
      </c>
      <c r="E5116" s="3" t="s">
        <v>21</v>
      </c>
      <c r="F5116" s="15" t="s">
        <v>5324</v>
      </c>
      <c r="K5116" s="15"/>
      <c r="L5116" s="15"/>
      <c r="M5116" s="15"/>
      <c r="N5116" s="15"/>
      <c r="O5116" s="31"/>
      <c r="Q5116" s="15"/>
      <c r="T5116" s="15" t="s">
        <v>5338</v>
      </c>
    </row>
    <row r="5117" spans="2:20" x14ac:dyDescent="0.2">
      <c r="B5117" s="3"/>
      <c r="E5117" s="3" t="s">
        <v>2</v>
      </c>
      <c r="F5117" s="15" t="s">
        <v>5323</v>
      </c>
      <c r="K5117" s="15"/>
      <c r="L5117" s="15"/>
      <c r="M5117" s="15"/>
      <c r="N5117" s="15"/>
      <c r="O5117" s="31" t="s">
        <v>5322</v>
      </c>
      <c r="Q5117" s="15"/>
      <c r="T5117" s="15" t="s">
        <v>5340</v>
      </c>
    </row>
    <row r="5118" spans="2:20" x14ac:dyDescent="0.2">
      <c r="B5118" s="3"/>
      <c r="E5118" s="3" t="s">
        <v>2</v>
      </c>
      <c r="F5118" s="15" t="s">
        <v>5325</v>
      </c>
      <c r="K5118" s="15"/>
      <c r="L5118" s="15"/>
      <c r="M5118" s="15"/>
      <c r="N5118" s="15"/>
      <c r="O5118" s="31" t="s">
        <v>5321</v>
      </c>
      <c r="Q5118" s="15"/>
      <c r="T5118" s="15" t="s">
        <v>5341</v>
      </c>
    </row>
    <row r="5119" spans="2:20" x14ac:dyDescent="0.2">
      <c r="B5119" s="3"/>
      <c r="E5119" s="3" t="s">
        <v>12</v>
      </c>
      <c r="F5119" s="15" t="s">
        <v>5326</v>
      </c>
      <c r="K5119" s="15"/>
      <c r="L5119" s="15"/>
      <c r="M5119" s="15"/>
      <c r="N5119" s="15"/>
      <c r="O5119" s="31"/>
      <c r="Q5119" s="15"/>
      <c r="T5119" s="15" t="s">
        <v>5343</v>
      </c>
    </row>
    <row r="5120" spans="2:20" x14ac:dyDescent="0.2">
      <c r="B5120" s="3"/>
      <c r="E5120" s="3"/>
      <c r="F5120" s="15"/>
      <c r="K5120" s="15"/>
      <c r="L5120" s="15"/>
      <c r="M5120" s="15"/>
      <c r="N5120" s="15"/>
      <c r="O5120" s="31"/>
      <c r="Q5120" s="15"/>
    </row>
    <row r="5121" spans="2:20" x14ac:dyDescent="0.2">
      <c r="B5121" s="3">
        <v>7</v>
      </c>
      <c r="E5121" s="3" t="s">
        <v>21</v>
      </c>
      <c r="F5121" s="15" t="s">
        <v>5327</v>
      </c>
      <c r="K5121" s="15"/>
      <c r="L5121" s="15"/>
      <c r="M5121" s="15"/>
      <c r="N5121" s="15"/>
      <c r="O5121" s="31"/>
      <c r="Q5121" s="15"/>
      <c r="T5121" s="15" t="s">
        <v>5359</v>
      </c>
    </row>
    <row r="5122" spans="2:20" x14ac:dyDescent="0.2">
      <c r="B5122" s="3"/>
      <c r="E5122" s="3" t="s">
        <v>2</v>
      </c>
      <c r="F5122" s="15" t="s">
        <v>5328</v>
      </c>
      <c r="K5122" s="15"/>
      <c r="L5122" s="15"/>
      <c r="M5122" s="15"/>
      <c r="N5122" s="15"/>
      <c r="O5122" s="31"/>
      <c r="Q5122" s="15"/>
      <c r="T5122" s="15" t="s">
        <v>5360</v>
      </c>
    </row>
    <row r="5123" spans="2:20" x14ac:dyDescent="0.2">
      <c r="B5123" s="3"/>
      <c r="E5123" s="3" t="s">
        <v>2</v>
      </c>
      <c r="F5123" s="15" t="s">
        <v>5329</v>
      </c>
      <c r="K5123" s="15"/>
      <c r="L5123" s="15"/>
      <c r="M5123" s="15"/>
      <c r="N5123" s="15"/>
      <c r="O5123" s="31"/>
      <c r="Q5123" s="15"/>
    </row>
    <row r="5124" spans="2:20" x14ac:dyDescent="0.2">
      <c r="B5124" s="3"/>
      <c r="E5124" s="3" t="s">
        <v>12</v>
      </c>
      <c r="F5124" s="15" t="s">
        <v>5330</v>
      </c>
      <c r="K5124" s="15"/>
      <c r="L5124" s="15"/>
      <c r="M5124" s="15"/>
      <c r="N5124" s="15"/>
      <c r="O5124" s="31"/>
      <c r="Q5124" s="15"/>
    </row>
    <row r="5125" spans="2:20" x14ac:dyDescent="0.2">
      <c r="B5125" s="3"/>
      <c r="E5125" s="3"/>
      <c r="F5125" s="15"/>
      <c r="K5125" s="15"/>
      <c r="L5125" s="15"/>
      <c r="M5125" s="15"/>
      <c r="N5125" s="15"/>
      <c r="O5125" s="31"/>
      <c r="Q5125" s="15"/>
    </row>
    <row r="5126" spans="2:20" x14ac:dyDescent="0.2">
      <c r="B5126" s="3">
        <v>8</v>
      </c>
      <c r="E5126" s="3" t="s">
        <v>21</v>
      </c>
      <c r="F5126" s="15" t="s">
        <v>5333</v>
      </c>
      <c r="K5126" s="15"/>
      <c r="L5126" s="15"/>
      <c r="M5126" s="15"/>
      <c r="N5126" s="15"/>
      <c r="O5126" s="31"/>
      <c r="Q5126" s="15"/>
    </row>
    <row r="5127" spans="2:20" x14ac:dyDescent="0.2">
      <c r="B5127" s="3"/>
      <c r="E5127" s="3" t="s">
        <v>2</v>
      </c>
      <c r="F5127" s="15" t="s">
        <v>5334</v>
      </c>
      <c r="K5127" s="15"/>
      <c r="L5127" s="15"/>
      <c r="M5127" s="15"/>
      <c r="N5127" s="15"/>
      <c r="O5127" s="31"/>
      <c r="Q5127" s="15"/>
    </row>
    <row r="5128" spans="2:20" x14ac:dyDescent="0.2">
      <c r="B5128" s="3"/>
      <c r="E5128" s="3" t="s">
        <v>2</v>
      </c>
      <c r="F5128" s="15" t="s">
        <v>2850</v>
      </c>
      <c r="K5128" s="15"/>
      <c r="L5128" s="15"/>
      <c r="M5128" s="15"/>
      <c r="N5128" s="15"/>
      <c r="O5128" s="31"/>
      <c r="Q5128" s="15"/>
    </row>
    <row r="5129" spans="2:20" x14ac:dyDescent="0.2">
      <c r="B5129" s="3"/>
      <c r="E5129" s="3" t="s">
        <v>12</v>
      </c>
      <c r="F5129" s="15" t="s">
        <v>5345</v>
      </c>
      <c r="K5129" s="15"/>
      <c r="L5129" s="15"/>
      <c r="M5129" s="15"/>
      <c r="N5129" s="15"/>
      <c r="O5129" s="31"/>
      <c r="Q5129" s="15"/>
    </row>
    <row r="5130" spans="2:20" x14ac:dyDescent="0.2">
      <c r="B5130" s="3"/>
      <c r="E5130" s="3"/>
      <c r="F5130" s="15"/>
      <c r="K5130" s="15"/>
      <c r="L5130" s="15"/>
      <c r="M5130" s="15"/>
      <c r="N5130" s="15"/>
      <c r="O5130" s="31"/>
      <c r="Q5130" s="15"/>
    </row>
    <row r="5131" spans="2:20" x14ac:dyDescent="0.2">
      <c r="B5131" s="3"/>
      <c r="E5131" s="3" t="s">
        <v>21</v>
      </c>
      <c r="F5131" s="15" t="s">
        <v>2747</v>
      </c>
      <c r="K5131" s="15"/>
      <c r="L5131" s="15"/>
      <c r="M5131" s="15"/>
      <c r="N5131" s="15"/>
      <c r="O5131" s="31"/>
      <c r="Q5131" s="15"/>
    </row>
    <row r="5132" spans="2:20" x14ac:dyDescent="0.2">
      <c r="B5132" s="3">
        <v>9</v>
      </c>
      <c r="C5132">
        <v>8</v>
      </c>
      <c r="D5132">
        <v>14</v>
      </c>
      <c r="E5132" s="3" t="s">
        <v>21</v>
      </c>
      <c r="F5132" s="15" t="s">
        <v>5346</v>
      </c>
      <c r="K5132" s="15"/>
      <c r="L5132" s="15"/>
      <c r="M5132" s="15"/>
      <c r="N5132" s="15"/>
      <c r="O5132" s="31"/>
      <c r="Q5132" s="15"/>
    </row>
    <row r="5133" spans="2:20" x14ac:dyDescent="0.2">
      <c r="B5133" s="3"/>
      <c r="E5133" s="3" t="s">
        <v>2</v>
      </c>
      <c r="F5133" s="15" t="s">
        <v>5347</v>
      </c>
      <c r="K5133" s="15"/>
      <c r="L5133" s="15"/>
      <c r="M5133" s="15"/>
      <c r="N5133" s="15"/>
      <c r="O5133" s="31"/>
      <c r="P5133" s="15"/>
      <c r="Q5133" s="15"/>
    </row>
    <row r="5134" spans="2:20" x14ac:dyDescent="0.2">
      <c r="B5134" s="3"/>
      <c r="E5134" s="3" t="s">
        <v>2</v>
      </c>
      <c r="F5134" s="15" t="s">
        <v>5348</v>
      </c>
      <c r="K5134" s="15"/>
      <c r="L5134" s="15"/>
      <c r="M5134" s="15"/>
      <c r="N5134" s="15"/>
      <c r="O5134" s="31"/>
      <c r="Q5134" s="15"/>
    </row>
    <row r="5135" spans="2:20" x14ac:dyDescent="0.2">
      <c r="B5135" s="3"/>
      <c r="E5135" s="3" t="s">
        <v>12</v>
      </c>
      <c r="F5135" s="15" t="s">
        <v>5349</v>
      </c>
      <c r="K5135" s="15"/>
      <c r="L5135" s="15"/>
      <c r="M5135" s="15"/>
      <c r="N5135" s="15"/>
      <c r="O5135" s="31"/>
      <c r="Q5135" s="15"/>
    </row>
    <row r="5136" spans="2:20" x14ac:dyDescent="0.2">
      <c r="B5136" s="3"/>
      <c r="E5136" s="3"/>
      <c r="F5136" s="15"/>
      <c r="K5136" s="15"/>
      <c r="L5136" s="15"/>
      <c r="M5136" s="15"/>
      <c r="N5136" s="15"/>
      <c r="O5136" s="31"/>
      <c r="Q5136" s="15"/>
    </row>
    <row r="5137" spans="2:17" x14ac:dyDescent="0.2">
      <c r="B5137" s="3">
        <v>10</v>
      </c>
      <c r="E5137" s="3" t="s">
        <v>21</v>
      </c>
      <c r="F5137" s="15" t="s">
        <v>2747</v>
      </c>
      <c r="K5137" s="15"/>
      <c r="L5137" s="15"/>
      <c r="M5137" s="15"/>
      <c r="N5137" s="15"/>
      <c r="O5137" s="31"/>
      <c r="Q5137" s="15"/>
    </row>
    <row r="5138" spans="2:17" x14ac:dyDescent="0.2">
      <c r="B5138" s="3"/>
      <c r="E5138" s="3" t="s">
        <v>21</v>
      </c>
      <c r="F5138" s="15" t="s">
        <v>5350</v>
      </c>
      <c r="K5138" s="15"/>
      <c r="L5138" s="15"/>
      <c r="M5138" s="15"/>
      <c r="N5138" s="15"/>
      <c r="O5138" s="31"/>
      <c r="Q5138" s="15"/>
    </row>
    <row r="5139" spans="2:17" x14ac:dyDescent="0.2">
      <c r="B5139" s="3"/>
      <c r="E5139" s="3" t="s">
        <v>2</v>
      </c>
      <c r="F5139" s="15" t="s">
        <v>5351</v>
      </c>
      <c r="K5139" s="15"/>
      <c r="L5139" s="15"/>
      <c r="M5139" s="15"/>
      <c r="N5139" s="15"/>
      <c r="O5139" s="31"/>
      <c r="Q5139" s="15"/>
    </row>
    <row r="5140" spans="2:17" x14ac:dyDescent="0.2">
      <c r="B5140" s="3"/>
      <c r="E5140" s="3" t="s">
        <v>2</v>
      </c>
      <c r="F5140" s="15" t="s">
        <v>5354</v>
      </c>
      <c r="K5140" s="15"/>
      <c r="L5140" s="15"/>
      <c r="M5140" s="15"/>
      <c r="N5140" s="15"/>
      <c r="O5140" s="31"/>
      <c r="Q5140" s="15"/>
    </row>
    <row r="5141" spans="2:17" x14ac:dyDescent="0.2">
      <c r="B5141" s="3"/>
      <c r="E5141" s="3" t="s">
        <v>12</v>
      </c>
      <c r="F5141" s="15" t="s">
        <v>5362</v>
      </c>
      <c r="K5141" s="15"/>
      <c r="L5141" s="15"/>
      <c r="M5141" s="15"/>
      <c r="N5141" s="15"/>
      <c r="O5141" s="31" t="s">
        <v>5356</v>
      </c>
      <c r="Q5141" s="15"/>
    </row>
    <row r="5142" spans="2:17" x14ac:dyDescent="0.2">
      <c r="B5142" s="3"/>
      <c r="E5142" s="3"/>
      <c r="F5142" s="15"/>
      <c r="K5142" s="15"/>
      <c r="L5142" s="15"/>
      <c r="M5142" s="15"/>
      <c r="N5142" s="15"/>
      <c r="O5142" s="31"/>
      <c r="Q5142" s="15"/>
    </row>
    <row r="5143" spans="2:17" x14ac:dyDescent="0.2">
      <c r="B5143" s="3">
        <v>11</v>
      </c>
      <c r="E5143" s="3" t="s">
        <v>21</v>
      </c>
      <c r="F5143" s="15" t="s">
        <v>5363</v>
      </c>
      <c r="K5143" s="15"/>
      <c r="L5143" s="15"/>
      <c r="M5143" s="15"/>
      <c r="N5143" s="15"/>
      <c r="O5143" s="31"/>
      <c r="Q5143" s="15"/>
    </row>
    <row r="5144" spans="2:17" x14ac:dyDescent="0.2">
      <c r="B5144" s="3"/>
      <c r="E5144" s="3" t="s">
        <v>2</v>
      </c>
      <c r="F5144" s="15" t="s">
        <v>5357</v>
      </c>
      <c r="K5144" s="15"/>
      <c r="L5144" s="15"/>
      <c r="M5144" s="15"/>
      <c r="N5144" s="15"/>
      <c r="O5144" s="31"/>
      <c r="Q5144" s="15"/>
    </row>
    <row r="5145" spans="2:17" x14ac:dyDescent="0.2">
      <c r="B5145" s="3"/>
      <c r="E5145" s="3" t="s">
        <v>2</v>
      </c>
      <c r="F5145" s="15" t="s">
        <v>5358</v>
      </c>
      <c r="K5145" s="15"/>
      <c r="L5145" s="15"/>
      <c r="M5145" s="15"/>
      <c r="N5145" s="15"/>
      <c r="O5145" s="31"/>
      <c r="Q5145" s="15"/>
    </row>
    <row r="5146" spans="2:17" x14ac:dyDescent="0.2">
      <c r="B5146" s="3"/>
      <c r="E5146" s="3" t="s">
        <v>12</v>
      </c>
      <c r="F5146" s="15" t="s">
        <v>5361</v>
      </c>
      <c r="K5146" s="15"/>
      <c r="L5146" s="15"/>
      <c r="M5146" s="15"/>
      <c r="N5146" s="15"/>
      <c r="O5146" s="31"/>
      <c r="Q5146" s="15"/>
    </row>
    <row r="5147" spans="2:17" x14ac:dyDescent="0.2">
      <c r="B5147" s="3"/>
      <c r="E5147" s="3"/>
      <c r="F5147" s="15"/>
      <c r="K5147" s="15"/>
      <c r="L5147" s="15"/>
      <c r="M5147" s="15"/>
      <c r="N5147" s="15"/>
      <c r="O5147" s="31"/>
      <c r="Q5147" s="15"/>
    </row>
    <row r="5148" spans="2:17" x14ac:dyDescent="0.2">
      <c r="B5148" s="3">
        <v>12</v>
      </c>
      <c r="E5148" s="3" t="s">
        <v>21</v>
      </c>
      <c r="F5148" s="15" t="s">
        <v>2747</v>
      </c>
      <c r="K5148" s="15"/>
      <c r="L5148" s="15"/>
      <c r="M5148" s="15"/>
      <c r="N5148" s="15"/>
      <c r="O5148" s="31"/>
      <c r="Q5148" s="15"/>
    </row>
    <row r="5149" spans="2:17" x14ac:dyDescent="0.2">
      <c r="B5149" s="3"/>
      <c r="E5149" s="3" t="s">
        <v>21</v>
      </c>
      <c r="F5149" s="15" t="s">
        <v>5368</v>
      </c>
      <c r="K5149" s="15"/>
      <c r="L5149" s="15"/>
      <c r="M5149" s="15"/>
      <c r="N5149" s="15"/>
      <c r="O5149" s="31"/>
      <c r="Q5149" s="15"/>
    </row>
    <row r="5150" spans="2:17" x14ac:dyDescent="0.2">
      <c r="B5150" s="3"/>
      <c r="E5150" s="3" t="s">
        <v>2</v>
      </c>
      <c r="F5150" s="15" t="s">
        <v>5369</v>
      </c>
      <c r="K5150" s="15"/>
      <c r="L5150" s="15"/>
      <c r="M5150" s="15"/>
      <c r="N5150" s="15"/>
      <c r="O5150" s="31"/>
      <c r="Q5150" s="15"/>
    </row>
    <row r="5151" spans="2:17" x14ac:dyDescent="0.2">
      <c r="B5151" s="3"/>
      <c r="E5151" s="3" t="s">
        <v>2</v>
      </c>
      <c r="F5151" s="15" t="s">
        <v>5370</v>
      </c>
      <c r="K5151" s="15"/>
      <c r="L5151" s="15"/>
      <c r="M5151" s="15"/>
      <c r="N5151" s="15"/>
      <c r="O5151" s="31"/>
      <c r="Q5151" s="15"/>
    </row>
    <row r="5152" spans="2:17" x14ac:dyDescent="0.2">
      <c r="B5152" s="3"/>
      <c r="E5152" s="3" t="s">
        <v>12</v>
      </c>
      <c r="F5152" s="15" t="s">
        <v>5366</v>
      </c>
      <c r="K5152" s="15"/>
      <c r="L5152" s="15"/>
      <c r="M5152" s="15"/>
      <c r="N5152" s="15"/>
      <c r="O5152" s="31"/>
      <c r="Q5152" s="15"/>
    </row>
    <row r="5153" spans="2:17" x14ac:dyDescent="0.2">
      <c r="B5153" s="3"/>
      <c r="E5153" s="3"/>
      <c r="F5153" s="15"/>
      <c r="K5153" s="15"/>
      <c r="L5153" s="15"/>
      <c r="M5153" s="15"/>
      <c r="N5153" s="15"/>
      <c r="O5153" s="31"/>
      <c r="Q5153" s="15"/>
    </row>
    <row r="5154" spans="2:17" x14ac:dyDescent="0.2">
      <c r="B5154" s="3">
        <v>13</v>
      </c>
      <c r="E5154" s="3" t="s">
        <v>21</v>
      </c>
      <c r="F5154" s="15" t="s">
        <v>5365</v>
      </c>
      <c r="K5154" s="15"/>
      <c r="L5154" s="15"/>
      <c r="M5154" s="15"/>
      <c r="N5154" s="15"/>
      <c r="O5154" s="31"/>
      <c r="Q5154" s="15"/>
    </row>
    <row r="5155" spans="2:17" x14ac:dyDescent="0.2">
      <c r="B5155" s="3"/>
      <c r="E5155" s="3" t="s">
        <v>2</v>
      </c>
      <c r="F5155" s="15" t="s">
        <v>5371</v>
      </c>
      <c r="K5155" s="15"/>
      <c r="L5155" s="15"/>
      <c r="M5155" s="15"/>
      <c r="N5155" s="15"/>
      <c r="O5155" s="31" t="s">
        <v>5367</v>
      </c>
      <c r="Q5155" s="15"/>
    </row>
    <row r="5156" spans="2:17" x14ac:dyDescent="0.2">
      <c r="B5156" s="3"/>
      <c r="E5156" s="3" t="s">
        <v>2</v>
      </c>
      <c r="F5156" s="15" t="s">
        <v>5372</v>
      </c>
      <c r="K5156" s="15"/>
      <c r="L5156" s="15"/>
      <c r="M5156" s="15"/>
      <c r="N5156" s="15"/>
      <c r="O5156" s="31"/>
      <c r="Q5156" s="15"/>
    </row>
    <row r="5157" spans="2:17" x14ac:dyDescent="0.2">
      <c r="B5157" s="3"/>
      <c r="E5157" s="3" t="s">
        <v>12</v>
      </c>
      <c r="F5157" s="15" t="s">
        <v>5373</v>
      </c>
      <c r="K5157" s="15"/>
      <c r="L5157" s="15"/>
      <c r="M5157" s="15"/>
      <c r="N5157" s="15"/>
      <c r="O5157" s="31"/>
      <c r="Q5157" s="15"/>
    </row>
    <row r="5158" spans="2:17" x14ac:dyDescent="0.2">
      <c r="B5158" s="3"/>
      <c r="E5158" s="3"/>
      <c r="F5158" s="15"/>
      <c r="K5158" s="15"/>
      <c r="L5158" s="15"/>
      <c r="M5158" s="15"/>
      <c r="N5158" s="15"/>
      <c r="O5158" s="31"/>
      <c r="Q5158" s="15"/>
    </row>
    <row r="5159" spans="2:17" x14ac:dyDescent="0.2">
      <c r="B5159" s="3">
        <v>14</v>
      </c>
      <c r="E5159" s="3" t="s">
        <v>21</v>
      </c>
      <c r="F5159" s="15" t="s">
        <v>5378</v>
      </c>
      <c r="K5159" s="15"/>
      <c r="L5159" s="15"/>
      <c r="M5159" s="15"/>
      <c r="N5159" s="15"/>
      <c r="O5159" s="31"/>
      <c r="Q5159" s="15"/>
    </row>
    <row r="5160" spans="2:17" x14ac:dyDescent="0.2">
      <c r="B5160" s="3"/>
      <c r="E5160" s="3" t="s">
        <v>2</v>
      </c>
      <c r="F5160" s="15" t="s">
        <v>5377</v>
      </c>
      <c r="K5160" s="15"/>
      <c r="L5160" s="15"/>
      <c r="M5160" s="15"/>
      <c r="N5160" s="15"/>
      <c r="O5160" s="31"/>
      <c r="Q5160" s="15"/>
    </row>
    <row r="5161" spans="2:17" x14ac:dyDescent="0.2">
      <c r="B5161" s="3"/>
      <c r="E5161" s="3" t="s">
        <v>2</v>
      </c>
      <c r="F5161" s="15" t="s">
        <v>5376</v>
      </c>
      <c r="K5161" s="15"/>
      <c r="L5161" s="15"/>
      <c r="M5161" s="15"/>
      <c r="N5161" s="15"/>
      <c r="O5161" s="31"/>
      <c r="Q5161" s="15"/>
    </row>
    <row r="5162" spans="2:17" x14ac:dyDescent="0.2">
      <c r="B5162" s="3"/>
      <c r="E5162" s="3" t="s">
        <v>12</v>
      </c>
      <c r="F5162" s="15" t="s">
        <v>5375</v>
      </c>
      <c r="K5162" s="15"/>
      <c r="L5162" s="15"/>
      <c r="M5162" s="15"/>
      <c r="N5162" s="15"/>
      <c r="O5162" s="31"/>
      <c r="Q5162" s="15"/>
    </row>
    <row r="5163" spans="2:17" x14ac:dyDescent="0.2">
      <c r="B5163" s="3"/>
      <c r="E5163" s="3"/>
      <c r="F5163" s="15"/>
      <c r="K5163" s="15"/>
      <c r="L5163" s="15"/>
      <c r="M5163" s="15"/>
      <c r="N5163" s="15"/>
      <c r="O5163" s="31"/>
      <c r="Q5163" s="15"/>
    </row>
    <row r="5164" spans="2:17" x14ac:dyDescent="0.2">
      <c r="B5164" s="3"/>
      <c r="E5164" s="3" t="s">
        <v>21</v>
      </c>
      <c r="F5164" s="15" t="s">
        <v>2642</v>
      </c>
      <c r="K5164" s="15"/>
      <c r="L5164" s="15"/>
      <c r="M5164" s="15"/>
      <c r="N5164" s="15"/>
      <c r="O5164" s="31"/>
      <c r="Q5164" s="15"/>
    </row>
    <row r="5165" spans="2:17" x14ac:dyDescent="0.2">
      <c r="B5165" s="3">
        <v>15</v>
      </c>
      <c r="C5165">
        <v>8</v>
      </c>
      <c r="D5165">
        <v>14</v>
      </c>
      <c r="E5165" s="3" t="s">
        <v>21</v>
      </c>
      <c r="F5165" s="15" t="s">
        <v>5374</v>
      </c>
      <c r="K5165" s="15"/>
      <c r="L5165" s="15"/>
      <c r="M5165" s="15"/>
      <c r="N5165" s="15"/>
      <c r="O5165" s="31"/>
      <c r="Q5165" s="15"/>
    </row>
    <row r="5166" spans="2:17" x14ac:dyDescent="0.2">
      <c r="B5166" s="3"/>
      <c r="E5166" s="3" t="s">
        <v>2</v>
      </c>
      <c r="F5166" s="15" t="s">
        <v>2672</v>
      </c>
      <c r="K5166" s="15"/>
      <c r="L5166" s="15"/>
      <c r="M5166" s="15"/>
      <c r="N5166" s="15"/>
      <c r="O5166" s="31"/>
      <c r="Q5166" s="15"/>
    </row>
    <row r="5167" spans="2:17" x14ac:dyDescent="0.2">
      <c r="B5167" s="3"/>
      <c r="E5167" s="3" t="s">
        <v>2</v>
      </c>
      <c r="F5167" s="15" t="s">
        <v>5379</v>
      </c>
      <c r="K5167" s="15"/>
      <c r="L5167" s="15"/>
      <c r="M5167" s="15"/>
      <c r="N5167" s="15"/>
      <c r="O5167" s="31"/>
      <c r="Q5167" s="15"/>
    </row>
    <row r="5168" spans="2:17" x14ac:dyDescent="0.2">
      <c r="B5168" s="3"/>
      <c r="E5168" s="3" t="s">
        <v>12</v>
      </c>
      <c r="F5168" s="15" t="s">
        <v>5380</v>
      </c>
      <c r="K5168" s="15"/>
      <c r="L5168" s="15"/>
      <c r="M5168" s="15"/>
      <c r="N5168" s="15"/>
      <c r="O5168" s="31"/>
      <c r="Q5168" s="15"/>
    </row>
    <row r="5169" spans="2:17" x14ac:dyDescent="0.2">
      <c r="B5169" s="3"/>
      <c r="E5169" s="3"/>
      <c r="F5169" s="15"/>
      <c r="K5169" s="15"/>
      <c r="L5169" s="15"/>
      <c r="M5169" s="15"/>
      <c r="N5169" s="15"/>
      <c r="O5169" s="31"/>
      <c r="Q5169" s="15"/>
    </row>
    <row r="5170" spans="2:17" x14ac:dyDescent="0.2">
      <c r="B5170" s="3">
        <v>16</v>
      </c>
      <c r="E5170" s="3" t="s">
        <v>21</v>
      </c>
      <c r="F5170" s="15" t="s">
        <v>5382</v>
      </c>
      <c r="K5170" s="15"/>
      <c r="L5170" s="15"/>
      <c r="M5170" s="15"/>
      <c r="N5170" s="15"/>
      <c r="O5170" s="31"/>
      <c r="Q5170" s="15"/>
    </row>
    <row r="5171" spans="2:17" x14ac:dyDescent="0.2">
      <c r="B5171" s="3"/>
      <c r="E5171" s="3" t="s">
        <v>21</v>
      </c>
      <c r="F5171" s="15" t="s">
        <v>5383</v>
      </c>
      <c r="K5171" s="15"/>
      <c r="L5171" s="15"/>
      <c r="M5171" s="15"/>
      <c r="N5171" s="15"/>
      <c r="O5171" s="31"/>
      <c r="Q5171" s="15"/>
    </row>
    <row r="5172" spans="2:17" x14ac:dyDescent="0.2">
      <c r="B5172" s="3"/>
      <c r="E5172" s="3" t="s">
        <v>2</v>
      </c>
      <c r="F5172" s="15" t="s">
        <v>5385</v>
      </c>
      <c r="K5172" s="15"/>
      <c r="L5172" s="15"/>
      <c r="M5172" s="15"/>
      <c r="N5172" s="15"/>
      <c r="O5172" s="31"/>
      <c r="Q5172" s="15"/>
    </row>
    <row r="5173" spans="2:17" x14ac:dyDescent="0.2">
      <c r="B5173" s="3"/>
      <c r="E5173" s="3" t="s">
        <v>2</v>
      </c>
      <c r="F5173" s="15" t="s">
        <v>2864</v>
      </c>
      <c r="K5173" s="15"/>
      <c r="L5173" s="15"/>
      <c r="M5173" s="15"/>
      <c r="N5173" s="15"/>
      <c r="O5173" s="31"/>
      <c r="Q5173" s="15"/>
    </row>
    <row r="5174" spans="2:17" x14ac:dyDescent="0.2">
      <c r="B5174" s="3"/>
      <c r="E5174" s="3" t="s">
        <v>12</v>
      </c>
      <c r="F5174" s="15" t="s">
        <v>5387</v>
      </c>
      <c r="K5174" s="15"/>
      <c r="L5174" s="15"/>
      <c r="M5174" s="15"/>
      <c r="N5174" s="15"/>
      <c r="O5174" s="31"/>
      <c r="Q5174" s="15"/>
    </row>
    <row r="5175" spans="2:17" x14ac:dyDescent="0.2">
      <c r="B5175" s="3"/>
      <c r="E5175" s="3"/>
      <c r="F5175" s="15"/>
      <c r="K5175" s="15"/>
      <c r="L5175" s="15"/>
      <c r="M5175" s="15"/>
      <c r="N5175" s="15"/>
      <c r="O5175" s="31"/>
      <c r="Q5175" s="15"/>
    </row>
    <row r="5176" spans="2:17" x14ac:dyDescent="0.2">
      <c r="B5176" s="3">
        <v>17</v>
      </c>
      <c r="E5176" s="3" t="s">
        <v>21</v>
      </c>
      <c r="F5176" s="15" t="s">
        <v>5384</v>
      </c>
      <c r="K5176" s="15"/>
      <c r="L5176" s="15"/>
      <c r="M5176" s="15"/>
      <c r="N5176" s="15"/>
      <c r="O5176" s="31"/>
      <c r="Q5176" s="15"/>
    </row>
    <row r="5177" spans="2:17" x14ac:dyDescent="0.2">
      <c r="B5177" s="3"/>
      <c r="E5177" s="3" t="s">
        <v>2</v>
      </c>
      <c r="F5177" s="15" t="s">
        <v>5386</v>
      </c>
      <c r="K5177" s="15"/>
      <c r="L5177" s="15"/>
      <c r="M5177" s="15"/>
      <c r="N5177" s="15"/>
      <c r="O5177" s="31"/>
      <c r="Q5177" s="15"/>
    </row>
    <row r="5178" spans="2:17" x14ac:dyDescent="0.2">
      <c r="B5178" s="3"/>
      <c r="E5178" s="3" t="s">
        <v>2</v>
      </c>
      <c r="F5178" s="15" t="s">
        <v>5388</v>
      </c>
      <c r="K5178" s="15"/>
      <c r="L5178" s="15"/>
      <c r="M5178" s="15"/>
      <c r="N5178" s="15"/>
      <c r="O5178" s="31"/>
      <c r="Q5178" s="15"/>
    </row>
    <row r="5179" spans="2:17" x14ac:dyDescent="0.2">
      <c r="B5179" s="3"/>
      <c r="E5179" s="3" t="s">
        <v>12</v>
      </c>
      <c r="F5179" s="15" t="s">
        <v>5389</v>
      </c>
      <c r="K5179" s="15"/>
      <c r="L5179" s="15"/>
      <c r="M5179" s="15"/>
      <c r="N5179" s="15"/>
      <c r="O5179" s="31"/>
      <c r="Q5179" s="15"/>
    </row>
    <row r="5180" spans="2:17" x14ac:dyDescent="0.2">
      <c r="B5180" s="3"/>
      <c r="E5180" s="3"/>
      <c r="F5180" s="15"/>
      <c r="K5180" s="15"/>
      <c r="L5180" s="15"/>
      <c r="M5180" s="15"/>
      <c r="N5180" s="15"/>
      <c r="O5180" s="31"/>
      <c r="Q5180" s="15"/>
    </row>
    <row r="5181" spans="2:17" x14ac:dyDescent="0.2">
      <c r="B5181" s="3">
        <v>18</v>
      </c>
      <c r="E5181" s="3" t="s">
        <v>21</v>
      </c>
      <c r="F5181" s="15" t="s">
        <v>5398</v>
      </c>
      <c r="K5181" s="15"/>
      <c r="L5181" s="15"/>
      <c r="M5181" s="15"/>
      <c r="N5181" s="15"/>
      <c r="O5181" s="31"/>
      <c r="Q5181" s="15"/>
    </row>
    <row r="5182" spans="2:17" x14ac:dyDescent="0.2">
      <c r="B5182" s="3"/>
      <c r="E5182" s="3" t="s">
        <v>21</v>
      </c>
      <c r="F5182" s="15" t="s">
        <v>5395</v>
      </c>
      <c r="K5182" s="15"/>
      <c r="L5182" s="15"/>
      <c r="M5182" s="15"/>
      <c r="N5182" s="15"/>
      <c r="O5182" s="31"/>
      <c r="Q5182" s="15"/>
    </row>
    <row r="5183" spans="2:17" x14ac:dyDescent="0.2">
      <c r="B5183" s="3"/>
      <c r="E5183" s="3" t="s">
        <v>2</v>
      </c>
      <c r="F5183" s="15" t="s">
        <v>5394</v>
      </c>
      <c r="K5183" s="15"/>
      <c r="L5183" s="15"/>
      <c r="M5183" s="15"/>
      <c r="N5183" s="15"/>
      <c r="O5183" s="31"/>
      <c r="Q5183" s="15"/>
    </row>
    <row r="5184" spans="2:17" x14ac:dyDescent="0.2">
      <c r="B5184" s="3"/>
      <c r="E5184" s="3" t="s">
        <v>2</v>
      </c>
      <c r="F5184" s="15" t="s">
        <v>5396</v>
      </c>
      <c r="K5184" s="15"/>
      <c r="L5184" s="15"/>
      <c r="M5184" s="15"/>
      <c r="N5184" s="15"/>
      <c r="O5184" s="31"/>
      <c r="Q5184" s="15"/>
    </row>
    <row r="5185" spans="2:17" x14ac:dyDescent="0.2">
      <c r="B5185" s="3"/>
      <c r="E5185" s="3" t="s">
        <v>12</v>
      </c>
      <c r="F5185" s="15" t="s">
        <v>5397</v>
      </c>
      <c r="K5185" s="15"/>
      <c r="L5185" s="15"/>
      <c r="M5185" s="15"/>
      <c r="N5185" s="15"/>
      <c r="O5185" s="31"/>
      <c r="Q5185" s="15"/>
    </row>
    <row r="5186" spans="2:17" x14ac:dyDescent="0.2">
      <c r="B5186" s="3"/>
      <c r="E5186" s="3"/>
      <c r="F5186" s="15"/>
      <c r="K5186" s="15"/>
      <c r="L5186" s="15"/>
      <c r="M5186" s="15"/>
      <c r="N5186" s="15"/>
      <c r="O5186" s="31"/>
      <c r="Q5186" s="15"/>
    </row>
    <row r="5187" spans="2:17" x14ac:dyDescent="0.2">
      <c r="B5187" s="3">
        <v>19</v>
      </c>
      <c r="E5187" s="3" t="s">
        <v>21</v>
      </c>
      <c r="F5187" s="15" t="s">
        <v>2747</v>
      </c>
      <c r="K5187" s="15"/>
      <c r="L5187" s="15"/>
      <c r="M5187" s="15"/>
      <c r="N5187" s="15"/>
      <c r="O5187" s="31"/>
      <c r="Q5187" s="15"/>
    </row>
    <row r="5188" spans="2:17" x14ac:dyDescent="0.2">
      <c r="B5188" s="3"/>
      <c r="E5188" s="3" t="s">
        <v>21</v>
      </c>
      <c r="F5188" s="15" t="s">
        <v>5401</v>
      </c>
      <c r="K5188" s="15"/>
      <c r="L5188" s="15"/>
      <c r="M5188" s="15"/>
      <c r="N5188" s="15"/>
      <c r="O5188" s="31"/>
      <c r="Q5188" s="15"/>
    </row>
    <row r="5189" spans="2:17" x14ac:dyDescent="0.2">
      <c r="B5189" s="3"/>
      <c r="E5189" s="3" t="s">
        <v>2</v>
      </c>
      <c r="F5189" s="15" t="s">
        <v>5403</v>
      </c>
      <c r="K5189" s="15"/>
      <c r="L5189" s="15"/>
      <c r="M5189" s="15"/>
      <c r="N5189" s="15"/>
      <c r="O5189" s="31"/>
      <c r="Q5189" s="15"/>
    </row>
    <row r="5190" spans="2:17" x14ac:dyDescent="0.2">
      <c r="B5190" s="3"/>
      <c r="E5190" s="3" t="s">
        <v>2</v>
      </c>
      <c r="F5190" s="15" t="s">
        <v>5404</v>
      </c>
      <c r="K5190" s="15"/>
      <c r="L5190" s="15"/>
      <c r="M5190" s="15"/>
      <c r="N5190" s="15"/>
      <c r="O5190" s="31"/>
      <c r="Q5190" s="15"/>
    </row>
    <row r="5191" spans="2:17" x14ac:dyDescent="0.2">
      <c r="B5191" s="3"/>
      <c r="E5191" s="3" t="s">
        <v>12</v>
      </c>
      <c r="F5191" s="15" t="s">
        <v>5402</v>
      </c>
      <c r="K5191" s="15"/>
      <c r="L5191" s="15"/>
      <c r="M5191" s="15"/>
      <c r="N5191" s="15"/>
      <c r="O5191" s="31"/>
      <c r="Q5191" s="15"/>
    </row>
    <row r="5192" spans="2:17" x14ac:dyDescent="0.2">
      <c r="B5192" s="3"/>
      <c r="E5192" s="3"/>
      <c r="F5192" s="15"/>
      <c r="K5192" s="15"/>
      <c r="L5192" s="15"/>
      <c r="M5192" s="15"/>
      <c r="N5192" s="15"/>
      <c r="O5192" s="31"/>
      <c r="Q5192" s="15"/>
    </row>
    <row r="5193" spans="2:17" x14ac:dyDescent="0.2">
      <c r="B5193" s="3">
        <v>20</v>
      </c>
      <c r="E5193" s="3" t="s">
        <v>21</v>
      </c>
      <c r="F5193" s="15" t="s">
        <v>5412</v>
      </c>
      <c r="K5193" s="15"/>
      <c r="L5193" s="15"/>
      <c r="M5193" s="15"/>
      <c r="N5193" s="15"/>
      <c r="O5193" s="31"/>
      <c r="Q5193" s="15"/>
    </row>
    <row r="5194" spans="2:17" x14ac:dyDescent="0.2">
      <c r="B5194" s="3"/>
      <c r="E5194" s="3" t="s">
        <v>2</v>
      </c>
      <c r="F5194" s="15" t="s">
        <v>5413</v>
      </c>
      <c r="K5194" s="15"/>
      <c r="L5194" s="15"/>
      <c r="M5194" s="15"/>
      <c r="N5194" s="15"/>
      <c r="O5194" s="31"/>
      <c r="Q5194" s="15"/>
    </row>
    <row r="5195" spans="2:17" x14ac:dyDescent="0.2">
      <c r="B5195" s="3"/>
      <c r="E5195" s="3" t="s">
        <v>2</v>
      </c>
      <c r="F5195" s="15" t="s">
        <v>5404</v>
      </c>
      <c r="K5195" s="15"/>
      <c r="L5195" s="15"/>
      <c r="M5195" s="15"/>
      <c r="N5195" s="15"/>
      <c r="O5195" s="31"/>
      <c r="Q5195" s="15"/>
    </row>
    <row r="5196" spans="2:17" x14ac:dyDescent="0.2">
      <c r="B5196" s="3"/>
      <c r="E5196" s="3" t="s">
        <v>12</v>
      </c>
      <c r="F5196" s="15" t="s">
        <v>5415</v>
      </c>
      <c r="K5196" s="15"/>
      <c r="L5196" s="15"/>
      <c r="M5196" s="15"/>
      <c r="N5196" s="15"/>
      <c r="O5196" s="31"/>
      <c r="Q5196" s="15"/>
    </row>
    <row r="5197" spans="2:17" x14ac:dyDescent="0.2">
      <c r="B5197" s="3"/>
      <c r="E5197" s="3"/>
      <c r="F5197" s="15"/>
      <c r="K5197" s="15"/>
      <c r="L5197" s="15"/>
      <c r="M5197" s="15"/>
      <c r="N5197" s="15"/>
      <c r="O5197" s="31"/>
      <c r="Q5197" s="15"/>
    </row>
    <row r="5198" spans="2:17" x14ac:dyDescent="0.2">
      <c r="B5198" s="3">
        <v>21</v>
      </c>
      <c r="E5198" s="3" t="s">
        <v>21</v>
      </c>
      <c r="F5198" s="15" t="s">
        <v>5416</v>
      </c>
      <c r="K5198" s="15"/>
      <c r="L5198" s="15"/>
      <c r="M5198" s="15"/>
      <c r="N5198" s="15"/>
      <c r="O5198" s="31"/>
      <c r="Q5198" s="15"/>
    </row>
    <row r="5199" spans="2:17" x14ac:dyDescent="0.2">
      <c r="B5199" s="3"/>
      <c r="E5199" s="3" t="s">
        <v>2</v>
      </c>
      <c r="F5199" s="15" t="s">
        <v>5417</v>
      </c>
      <c r="K5199" s="15"/>
      <c r="L5199" s="15"/>
      <c r="M5199" s="15"/>
      <c r="N5199" s="15"/>
      <c r="O5199" s="31"/>
      <c r="Q5199" s="15"/>
    </row>
    <row r="5200" spans="2:17" x14ac:dyDescent="0.2">
      <c r="B5200" s="3"/>
      <c r="E5200" s="3" t="s">
        <v>2</v>
      </c>
      <c r="F5200" s="15" t="s">
        <v>5418</v>
      </c>
      <c r="K5200" s="15"/>
      <c r="L5200" s="15"/>
      <c r="M5200" s="15"/>
      <c r="N5200" s="15"/>
      <c r="O5200" s="31"/>
      <c r="Q5200" s="15"/>
    </row>
    <row r="5201" spans="2:17" x14ac:dyDescent="0.2">
      <c r="B5201" s="3"/>
      <c r="E5201" s="3" t="s">
        <v>12</v>
      </c>
      <c r="F5201" s="15" t="s">
        <v>5419</v>
      </c>
      <c r="K5201" s="15"/>
      <c r="L5201" s="15"/>
      <c r="M5201" s="15"/>
      <c r="N5201" s="15"/>
      <c r="O5201" s="31"/>
      <c r="Q5201" s="15"/>
    </row>
    <row r="5202" spans="2:17" x14ac:dyDescent="0.2">
      <c r="B5202" s="3"/>
      <c r="E5202" s="3"/>
      <c r="F5202" s="15"/>
      <c r="K5202" s="15"/>
      <c r="L5202" s="15"/>
      <c r="M5202" s="15"/>
      <c r="N5202" s="15"/>
      <c r="O5202" s="31"/>
      <c r="Q5202" s="15"/>
    </row>
    <row r="5203" spans="2:17" x14ac:dyDescent="0.2">
      <c r="B5203" s="3">
        <v>22</v>
      </c>
      <c r="E5203" s="3" t="s">
        <v>21</v>
      </c>
      <c r="F5203" s="15" t="s">
        <v>2747</v>
      </c>
      <c r="K5203" s="15"/>
      <c r="L5203" s="15"/>
      <c r="M5203" s="15"/>
      <c r="N5203" s="15"/>
      <c r="O5203" s="31"/>
      <c r="Q5203" s="15"/>
    </row>
    <row r="5204" spans="2:17" x14ac:dyDescent="0.2">
      <c r="B5204" s="3"/>
      <c r="E5204" s="3" t="s">
        <v>21</v>
      </c>
      <c r="F5204" s="15" t="s">
        <v>5420</v>
      </c>
      <c r="K5204" s="15"/>
      <c r="L5204" s="15"/>
      <c r="M5204" s="15"/>
      <c r="N5204" s="15"/>
      <c r="O5204" s="31"/>
      <c r="Q5204" s="15"/>
    </row>
    <row r="5205" spans="2:17" x14ac:dyDescent="0.2">
      <c r="B5205" s="3"/>
      <c r="E5205" s="3" t="s">
        <v>2</v>
      </c>
      <c r="F5205" s="15" t="s">
        <v>5421</v>
      </c>
      <c r="K5205" s="15"/>
      <c r="L5205" s="15"/>
      <c r="M5205" s="15"/>
      <c r="N5205" s="15"/>
      <c r="O5205" s="31"/>
      <c r="Q5205" s="15"/>
    </row>
    <row r="5206" spans="2:17" x14ac:dyDescent="0.2">
      <c r="B5206" s="3"/>
      <c r="E5206" s="3" t="s">
        <v>2</v>
      </c>
      <c r="F5206" s="15" t="s">
        <v>5422</v>
      </c>
      <c r="K5206" s="15"/>
      <c r="L5206" s="15"/>
      <c r="M5206" s="15"/>
      <c r="N5206" s="15"/>
      <c r="O5206" s="31"/>
      <c r="Q5206" s="15"/>
    </row>
    <row r="5207" spans="2:17" x14ac:dyDescent="0.2">
      <c r="B5207" s="3"/>
      <c r="E5207" s="3" t="s">
        <v>12</v>
      </c>
      <c r="F5207" s="15" t="s">
        <v>5423</v>
      </c>
      <c r="K5207" s="15"/>
      <c r="L5207" s="15"/>
      <c r="M5207" s="15"/>
      <c r="N5207" s="15"/>
      <c r="O5207" s="31"/>
      <c r="Q5207" s="15"/>
    </row>
    <row r="5208" spans="2:17" x14ac:dyDescent="0.2">
      <c r="B5208" s="3"/>
      <c r="E5208" s="3"/>
      <c r="F5208" s="15"/>
      <c r="K5208" s="15"/>
      <c r="L5208" s="15"/>
      <c r="M5208" s="15"/>
      <c r="N5208" s="15"/>
      <c r="O5208" s="31"/>
      <c r="Q5208" s="15"/>
    </row>
    <row r="5209" spans="2:17" x14ac:dyDescent="0.2">
      <c r="B5209" s="3">
        <v>23</v>
      </c>
      <c r="E5209" s="3" t="s">
        <v>21</v>
      </c>
      <c r="F5209" s="15" t="s">
        <v>2747</v>
      </c>
      <c r="K5209" s="15"/>
      <c r="L5209" s="15"/>
      <c r="M5209" s="15"/>
      <c r="N5209" s="15"/>
      <c r="O5209" s="31"/>
      <c r="Q5209" s="15"/>
    </row>
    <row r="5210" spans="2:17" x14ac:dyDescent="0.2">
      <c r="B5210" s="3"/>
      <c r="E5210" s="3" t="s">
        <v>21</v>
      </c>
      <c r="F5210" s="15" t="s">
        <v>5428</v>
      </c>
      <c r="K5210" s="15"/>
      <c r="L5210" s="15"/>
      <c r="M5210" s="15"/>
      <c r="N5210" s="15"/>
      <c r="O5210" s="31"/>
      <c r="Q5210" s="15"/>
    </row>
    <row r="5211" spans="2:17" x14ac:dyDescent="0.2">
      <c r="B5211" s="3"/>
      <c r="E5211" s="3" t="s">
        <v>2</v>
      </c>
      <c r="F5211" s="15" t="s">
        <v>5430</v>
      </c>
      <c r="K5211" s="15"/>
      <c r="L5211" s="15"/>
      <c r="M5211" s="15"/>
      <c r="N5211" s="15"/>
      <c r="O5211" s="31"/>
      <c r="Q5211" s="15"/>
    </row>
    <row r="5212" spans="2:17" x14ac:dyDescent="0.2">
      <c r="B5212" s="3"/>
      <c r="E5212" s="3" t="s">
        <v>2</v>
      </c>
      <c r="F5212" s="15" t="s">
        <v>5431</v>
      </c>
      <c r="K5212" s="15"/>
      <c r="L5212" s="15"/>
      <c r="M5212" s="15"/>
      <c r="N5212" s="15"/>
      <c r="O5212" s="31"/>
      <c r="Q5212" s="15"/>
    </row>
    <row r="5213" spans="2:17" x14ac:dyDescent="0.2">
      <c r="B5213" s="3"/>
      <c r="E5213" s="3" t="s">
        <v>12</v>
      </c>
      <c r="F5213" s="15" t="s">
        <v>5432</v>
      </c>
      <c r="K5213" s="15"/>
      <c r="L5213" s="15"/>
      <c r="M5213" s="15"/>
      <c r="N5213" s="15"/>
      <c r="O5213" s="31"/>
      <c r="Q5213" s="15"/>
    </row>
    <row r="5214" spans="2:17" x14ac:dyDescent="0.2">
      <c r="B5214" s="3"/>
      <c r="E5214" s="3"/>
      <c r="F5214" s="15"/>
      <c r="K5214" s="15"/>
      <c r="L5214" s="15"/>
      <c r="M5214" s="15"/>
      <c r="N5214" s="15"/>
      <c r="O5214" s="31"/>
      <c r="Q5214" s="15"/>
    </row>
    <row r="5215" spans="2:17" x14ac:dyDescent="0.2">
      <c r="B5215" s="3">
        <v>24</v>
      </c>
      <c r="E5215" s="3" t="s">
        <v>21</v>
      </c>
      <c r="F5215" s="15" t="s">
        <v>5433</v>
      </c>
      <c r="K5215" s="15"/>
      <c r="L5215" s="15"/>
      <c r="M5215" s="15"/>
      <c r="N5215" s="15"/>
      <c r="O5215" s="31"/>
      <c r="P5215" s="22"/>
      <c r="Q5215" s="15"/>
    </row>
    <row r="5216" spans="2:17" x14ac:dyDescent="0.2">
      <c r="B5216" s="3"/>
      <c r="E5216" s="3" t="s">
        <v>2</v>
      </c>
      <c r="F5216" s="15" t="s">
        <v>5434</v>
      </c>
      <c r="K5216" s="15"/>
      <c r="L5216" s="15"/>
      <c r="M5216" s="15"/>
      <c r="N5216" s="15"/>
      <c r="O5216" s="31"/>
      <c r="P5216" s="22"/>
      <c r="Q5216" s="15"/>
    </row>
    <row r="5217" spans="2:17" x14ac:dyDescent="0.2">
      <c r="B5217" s="3"/>
      <c r="E5217" s="3" t="s">
        <v>2</v>
      </c>
      <c r="F5217" s="15" t="s">
        <v>5435</v>
      </c>
      <c r="K5217" s="15"/>
      <c r="L5217" s="15"/>
      <c r="M5217" s="15"/>
      <c r="N5217" s="15"/>
      <c r="O5217" s="31"/>
      <c r="P5217" s="22"/>
      <c r="Q5217" s="15"/>
    </row>
    <row r="5218" spans="2:17" x14ac:dyDescent="0.2">
      <c r="B5218" s="3"/>
      <c r="E5218" s="3" t="s">
        <v>12</v>
      </c>
      <c r="F5218" s="15" t="s">
        <v>5436</v>
      </c>
      <c r="K5218" s="15"/>
      <c r="L5218" s="15"/>
      <c r="M5218" s="15"/>
      <c r="N5218" s="15"/>
      <c r="O5218" s="31"/>
      <c r="P5218" s="22"/>
      <c r="Q5218" s="15"/>
    </row>
    <row r="5219" spans="2:17" x14ac:dyDescent="0.2">
      <c r="B5219" s="3"/>
      <c r="E5219" s="3"/>
      <c r="F5219" s="15"/>
      <c r="K5219" s="15"/>
      <c r="L5219" s="15"/>
      <c r="M5219" s="15"/>
      <c r="N5219" s="15"/>
      <c r="O5219" s="31"/>
      <c r="P5219" s="22"/>
      <c r="Q5219" s="15"/>
    </row>
    <row r="5220" spans="2:17" x14ac:dyDescent="0.2">
      <c r="B5220" s="3">
        <v>25</v>
      </c>
      <c r="E5220" s="3" t="s">
        <v>21</v>
      </c>
      <c r="F5220" s="15" t="s">
        <v>5437</v>
      </c>
      <c r="K5220" s="15"/>
      <c r="L5220" s="15"/>
      <c r="M5220" s="15"/>
      <c r="N5220" s="15"/>
      <c r="O5220" s="31"/>
      <c r="P5220" s="22"/>
      <c r="Q5220" s="15"/>
    </row>
    <row r="5221" spans="2:17" x14ac:dyDescent="0.2">
      <c r="B5221" s="3"/>
      <c r="E5221" s="3" t="s">
        <v>2</v>
      </c>
      <c r="F5221" s="15" t="s">
        <v>5438</v>
      </c>
      <c r="K5221" s="15"/>
      <c r="L5221" s="15"/>
      <c r="M5221" s="15"/>
      <c r="N5221" s="15"/>
      <c r="O5221" s="31"/>
      <c r="P5221" s="22"/>
      <c r="Q5221" s="15"/>
    </row>
    <row r="5222" spans="2:17" x14ac:dyDescent="0.2">
      <c r="B5222" s="3"/>
      <c r="E5222" s="3" t="s">
        <v>2</v>
      </c>
      <c r="F5222" s="15" t="s">
        <v>5439</v>
      </c>
      <c r="K5222" s="15"/>
      <c r="L5222" s="15"/>
      <c r="M5222" s="15"/>
      <c r="N5222" s="15"/>
      <c r="O5222" s="31"/>
      <c r="P5222" s="22"/>
      <c r="Q5222" s="15"/>
    </row>
    <row r="5223" spans="2:17" x14ac:dyDescent="0.2">
      <c r="B5223" s="3"/>
      <c r="E5223" s="3" t="s">
        <v>12</v>
      </c>
      <c r="F5223" s="15" t="s">
        <v>5441</v>
      </c>
      <c r="K5223" s="15"/>
      <c r="L5223" s="15"/>
      <c r="M5223" s="15"/>
      <c r="N5223" s="15"/>
      <c r="O5223" s="31"/>
      <c r="P5223" s="22"/>
      <c r="Q5223" s="15"/>
    </row>
    <row r="5224" spans="2:17" x14ac:dyDescent="0.2">
      <c r="B5224" s="3"/>
      <c r="E5224" s="3"/>
      <c r="F5224" s="15"/>
      <c r="K5224" s="15"/>
      <c r="L5224" s="15"/>
      <c r="M5224" s="15"/>
      <c r="N5224" s="15"/>
      <c r="O5224" s="31"/>
      <c r="P5224" s="22"/>
      <c r="Q5224" s="15"/>
    </row>
    <row r="5225" spans="2:17" x14ac:dyDescent="0.2">
      <c r="B5225" s="3">
        <v>26</v>
      </c>
      <c r="E5225" s="3" t="s">
        <v>21</v>
      </c>
      <c r="F5225" s="15" t="s">
        <v>2747</v>
      </c>
      <c r="K5225" s="15"/>
      <c r="L5225" s="15"/>
      <c r="M5225" s="15"/>
      <c r="N5225" s="15"/>
      <c r="O5225" s="31"/>
      <c r="P5225" s="22"/>
      <c r="Q5225" s="15"/>
    </row>
    <row r="5226" spans="2:17" x14ac:dyDescent="0.2">
      <c r="B5226" s="3"/>
      <c r="E5226" s="3" t="s">
        <v>21</v>
      </c>
      <c r="F5226" s="15" t="s">
        <v>5440</v>
      </c>
      <c r="K5226" s="15"/>
      <c r="L5226" s="15"/>
      <c r="M5226" s="15"/>
      <c r="N5226" s="15"/>
      <c r="O5226" s="31"/>
      <c r="P5226" s="22"/>
      <c r="Q5226" s="15"/>
    </row>
    <row r="5227" spans="2:17" x14ac:dyDescent="0.2">
      <c r="B5227" s="3"/>
      <c r="E5227" s="3" t="s">
        <v>2</v>
      </c>
      <c r="F5227" s="15" t="s">
        <v>5442</v>
      </c>
      <c r="K5227" s="15"/>
      <c r="L5227" s="15"/>
      <c r="M5227" s="15"/>
      <c r="N5227" s="15"/>
      <c r="O5227" s="31"/>
      <c r="P5227" s="22"/>
      <c r="Q5227" s="15"/>
    </row>
    <row r="5228" spans="2:17" x14ac:dyDescent="0.2">
      <c r="B5228" s="3"/>
      <c r="E5228" s="3" t="s">
        <v>2</v>
      </c>
      <c r="F5228" s="15" t="s">
        <v>5443</v>
      </c>
      <c r="K5228" s="15"/>
      <c r="L5228" s="15"/>
      <c r="M5228" s="15"/>
      <c r="N5228" s="15"/>
      <c r="O5228" s="31"/>
      <c r="P5228" s="22"/>
      <c r="Q5228" s="15"/>
    </row>
    <row r="5229" spans="2:17" x14ac:dyDescent="0.2">
      <c r="B5229" s="3"/>
      <c r="E5229" s="3" t="s">
        <v>12</v>
      </c>
      <c r="F5229" s="15" t="s">
        <v>5447</v>
      </c>
      <c r="K5229" s="15"/>
      <c r="L5229" s="15"/>
      <c r="N5229" s="15"/>
      <c r="O5229" s="31"/>
      <c r="P5229" s="22"/>
      <c r="Q5229" s="15"/>
    </row>
    <row r="5230" spans="2:17" x14ac:dyDescent="0.2">
      <c r="B5230" s="3"/>
      <c r="E5230" s="3"/>
      <c r="F5230" s="15"/>
      <c r="K5230" s="15"/>
      <c r="L5230" s="15"/>
      <c r="M5230" s="15"/>
      <c r="N5230" s="15"/>
      <c r="O5230" s="31"/>
      <c r="P5230" s="22"/>
      <c r="Q5230" s="15"/>
    </row>
    <row r="5231" spans="2:17" x14ac:dyDescent="0.2">
      <c r="B5231" s="3">
        <v>27</v>
      </c>
      <c r="E5231" s="3" t="s">
        <v>21</v>
      </c>
      <c r="F5231" s="15" t="s">
        <v>2747</v>
      </c>
      <c r="K5231" s="15"/>
      <c r="L5231" s="15"/>
      <c r="M5231" s="15"/>
      <c r="N5231" s="15"/>
      <c r="O5231" s="31"/>
      <c r="P5231" s="22"/>
      <c r="Q5231" s="15"/>
    </row>
    <row r="5232" spans="2:17" x14ac:dyDescent="0.2">
      <c r="B5232" s="3"/>
      <c r="E5232" s="3" t="s">
        <v>21</v>
      </c>
      <c r="F5232" s="15" t="s">
        <v>5453</v>
      </c>
      <c r="K5232" s="15"/>
      <c r="L5232" s="15"/>
      <c r="M5232" s="15"/>
      <c r="N5232" s="15"/>
      <c r="O5232" s="31"/>
      <c r="P5232" s="22"/>
      <c r="Q5232" s="15"/>
    </row>
    <row r="5233" spans="2:17" x14ac:dyDescent="0.2">
      <c r="B5233" s="3"/>
      <c r="E5233" s="3" t="s">
        <v>2</v>
      </c>
      <c r="F5233" s="15" t="s">
        <v>5454</v>
      </c>
      <c r="K5233" s="15"/>
      <c r="L5233" s="15"/>
      <c r="M5233" s="15"/>
      <c r="N5233" s="15"/>
      <c r="O5233" s="31"/>
      <c r="P5233" s="22"/>
      <c r="Q5233" s="15"/>
    </row>
    <row r="5234" spans="2:17" x14ac:dyDescent="0.2">
      <c r="B5234" s="3"/>
      <c r="E5234" s="3" t="s">
        <v>2</v>
      </c>
      <c r="F5234" s="15" t="s">
        <v>5455</v>
      </c>
      <c r="K5234" s="15"/>
      <c r="L5234" s="15"/>
      <c r="M5234" s="15"/>
      <c r="N5234" s="15"/>
      <c r="O5234" s="31"/>
      <c r="P5234" s="22"/>
      <c r="Q5234" s="15"/>
    </row>
    <row r="5235" spans="2:17" x14ac:dyDescent="0.2">
      <c r="B5235" s="3"/>
      <c r="E5235" s="3" t="s">
        <v>12</v>
      </c>
      <c r="F5235" s="15" t="s">
        <v>5465</v>
      </c>
      <c r="K5235" s="15"/>
      <c r="L5235" s="15"/>
      <c r="M5235" s="15"/>
      <c r="N5235" s="15"/>
      <c r="O5235" s="31"/>
      <c r="P5235" s="22"/>
      <c r="Q5235" s="15"/>
    </row>
    <row r="5236" spans="2:17" x14ac:dyDescent="0.2">
      <c r="B5236" s="3"/>
      <c r="E5236" s="3"/>
      <c r="F5236" s="15"/>
      <c r="K5236" s="15"/>
      <c r="L5236" s="15"/>
      <c r="M5236" s="15"/>
      <c r="N5236" s="15"/>
      <c r="O5236" s="31"/>
      <c r="P5236" s="22"/>
      <c r="Q5236" s="15"/>
    </row>
    <row r="5237" spans="2:17" x14ac:dyDescent="0.2">
      <c r="B5237" s="3">
        <v>28</v>
      </c>
      <c r="E5237" s="3" t="s">
        <v>21</v>
      </c>
      <c r="F5237" s="15" t="s">
        <v>5466</v>
      </c>
      <c r="K5237" s="15"/>
      <c r="L5237" s="15"/>
      <c r="M5237" s="15"/>
      <c r="N5237" s="15"/>
      <c r="O5237" s="31"/>
      <c r="P5237" s="22"/>
      <c r="Q5237" s="15"/>
    </row>
    <row r="5238" spans="2:17" x14ac:dyDescent="0.2">
      <c r="B5238" s="3"/>
      <c r="E5238" s="3" t="s">
        <v>2</v>
      </c>
      <c r="F5238" s="15" t="s">
        <v>5467</v>
      </c>
      <c r="K5238" s="15"/>
      <c r="L5238" s="15"/>
      <c r="M5238" s="15"/>
      <c r="N5238" s="15"/>
      <c r="O5238" s="31"/>
      <c r="P5238" s="22"/>
      <c r="Q5238" s="15"/>
    </row>
    <row r="5239" spans="2:17" x14ac:dyDescent="0.2">
      <c r="B5239" s="3"/>
      <c r="E5239" s="3" t="s">
        <v>2</v>
      </c>
      <c r="F5239" s="15" t="s">
        <v>5468</v>
      </c>
      <c r="K5239" s="15"/>
      <c r="L5239" s="15"/>
      <c r="M5239" s="15"/>
      <c r="N5239" s="15"/>
      <c r="O5239" s="31"/>
      <c r="P5239" s="22"/>
      <c r="Q5239" s="15"/>
    </row>
    <row r="5240" spans="2:17" x14ac:dyDescent="0.2">
      <c r="B5240" s="3"/>
      <c r="E5240" s="3" t="s">
        <v>12</v>
      </c>
      <c r="F5240" s="15" t="s">
        <v>5477</v>
      </c>
      <c r="K5240" s="15"/>
      <c r="L5240" s="15"/>
      <c r="M5240" s="15"/>
      <c r="N5240" s="15"/>
      <c r="O5240" s="31"/>
      <c r="P5240" s="22"/>
      <c r="Q5240" s="15"/>
    </row>
    <row r="5241" spans="2:17" x14ac:dyDescent="0.2">
      <c r="B5241" s="3"/>
      <c r="E5241" s="3"/>
      <c r="F5241" s="15"/>
      <c r="K5241" s="15"/>
      <c r="L5241" s="15"/>
      <c r="M5241" s="15"/>
      <c r="N5241" s="15"/>
      <c r="O5241" s="31"/>
      <c r="P5241" s="22"/>
      <c r="Q5241" s="15"/>
    </row>
    <row r="5242" spans="2:17" x14ac:dyDescent="0.2">
      <c r="B5242" s="3">
        <v>29</v>
      </c>
      <c r="E5242" s="3" t="s">
        <v>21</v>
      </c>
      <c r="F5242" s="15" t="s">
        <v>5475</v>
      </c>
      <c r="K5242" s="15"/>
      <c r="L5242" s="15"/>
      <c r="M5242" s="15"/>
      <c r="N5242" s="15"/>
      <c r="O5242" s="31"/>
      <c r="P5242" s="22"/>
      <c r="Q5242" s="15"/>
    </row>
    <row r="5243" spans="2:17" x14ac:dyDescent="0.2">
      <c r="B5243" s="3"/>
      <c r="E5243" s="3" t="s">
        <v>2</v>
      </c>
      <c r="F5243" s="15" t="s">
        <v>5476</v>
      </c>
      <c r="K5243" s="15"/>
      <c r="L5243" s="15"/>
      <c r="M5243" s="15"/>
      <c r="N5243" s="15"/>
      <c r="O5243" s="31"/>
      <c r="P5243" s="22"/>
      <c r="Q5243" s="15"/>
    </row>
    <row r="5244" spans="2:17" x14ac:dyDescent="0.2">
      <c r="B5244" s="3"/>
      <c r="E5244" s="3" t="s">
        <v>2</v>
      </c>
      <c r="F5244" s="15" t="s">
        <v>5478</v>
      </c>
      <c r="K5244" s="15"/>
      <c r="L5244" s="15"/>
      <c r="M5244" s="15"/>
      <c r="N5244" s="15"/>
      <c r="O5244" s="31"/>
      <c r="P5244" s="22"/>
      <c r="Q5244" s="15"/>
    </row>
    <row r="5245" spans="2:17" x14ac:dyDescent="0.2">
      <c r="B5245" s="3"/>
      <c r="E5245" s="3" t="s">
        <v>12</v>
      </c>
      <c r="F5245" s="15" t="s">
        <v>5479</v>
      </c>
      <c r="K5245" s="15"/>
      <c r="L5245" s="15"/>
      <c r="M5245" s="15"/>
      <c r="N5245" s="15"/>
      <c r="O5245" s="31"/>
      <c r="P5245" s="22"/>
      <c r="Q5245" s="15"/>
    </row>
    <row r="5246" spans="2:17" x14ac:dyDescent="0.2">
      <c r="B5246" s="3"/>
      <c r="E5246" s="3"/>
      <c r="F5246" s="15"/>
      <c r="K5246" s="15"/>
      <c r="L5246" s="15"/>
      <c r="M5246" s="15"/>
      <c r="N5246" s="15"/>
      <c r="O5246" s="31"/>
      <c r="P5246" s="22"/>
      <c r="Q5246" s="15"/>
    </row>
    <row r="5247" spans="2:17" x14ac:dyDescent="0.2">
      <c r="B5247" s="3">
        <v>30</v>
      </c>
      <c r="E5247" s="3" t="s">
        <v>21</v>
      </c>
      <c r="F5247" s="15" t="s">
        <v>5480</v>
      </c>
      <c r="K5247" s="15"/>
      <c r="L5247" s="15"/>
      <c r="M5247" s="15"/>
      <c r="N5247" s="15"/>
      <c r="O5247" s="31"/>
      <c r="P5247" s="22"/>
      <c r="Q5247" s="15"/>
    </row>
    <row r="5248" spans="2:17" x14ac:dyDescent="0.2">
      <c r="B5248" s="3"/>
      <c r="E5248" s="3" t="s">
        <v>2</v>
      </c>
      <c r="F5248" s="15" t="s">
        <v>5481</v>
      </c>
      <c r="K5248" s="15"/>
      <c r="L5248" s="15"/>
      <c r="M5248" s="15"/>
      <c r="N5248" s="15"/>
      <c r="O5248" s="31"/>
      <c r="P5248" s="22"/>
      <c r="Q5248" s="15"/>
    </row>
    <row r="5249" spans="2:17" x14ac:dyDescent="0.2">
      <c r="B5249" s="3"/>
      <c r="E5249" s="3" t="s">
        <v>2</v>
      </c>
      <c r="F5249" s="15" t="s">
        <v>5482</v>
      </c>
      <c r="K5249" s="15"/>
      <c r="L5249" s="15"/>
      <c r="M5249" s="15"/>
      <c r="N5249" s="15"/>
      <c r="O5249" s="31"/>
      <c r="P5249" s="22"/>
      <c r="Q5249" s="15"/>
    </row>
    <row r="5250" spans="2:17" x14ac:dyDescent="0.2">
      <c r="B5250" s="3"/>
      <c r="E5250" s="3" t="s">
        <v>12</v>
      </c>
      <c r="F5250" s="15" t="s">
        <v>5486</v>
      </c>
      <c r="K5250" s="15"/>
      <c r="L5250" s="15"/>
      <c r="M5250" s="15"/>
      <c r="N5250" s="15"/>
      <c r="O5250" s="31"/>
      <c r="P5250" s="22"/>
      <c r="Q5250" s="15"/>
    </row>
    <row r="5251" spans="2:17" x14ac:dyDescent="0.2">
      <c r="B5251" s="3"/>
      <c r="E5251" s="3"/>
      <c r="F5251" s="15"/>
      <c r="K5251" s="15"/>
      <c r="L5251" s="15"/>
      <c r="M5251" s="15"/>
      <c r="N5251" s="15"/>
      <c r="O5251" s="31"/>
      <c r="P5251" s="22"/>
      <c r="Q5251" s="15"/>
    </row>
    <row r="5252" spans="2:17" x14ac:dyDescent="0.2">
      <c r="B5252" s="3">
        <v>31</v>
      </c>
      <c r="E5252" s="3" t="s">
        <v>21</v>
      </c>
      <c r="F5252" s="15" t="s">
        <v>2747</v>
      </c>
      <c r="K5252" s="15"/>
      <c r="L5252" s="15"/>
      <c r="M5252" s="15"/>
      <c r="N5252" s="15"/>
      <c r="O5252" s="31"/>
      <c r="P5252" s="22"/>
      <c r="Q5252" s="15"/>
    </row>
    <row r="5253" spans="2:17" x14ac:dyDescent="0.2">
      <c r="B5253" s="3"/>
      <c r="E5253" s="3" t="s">
        <v>21</v>
      </c>
      <c r="F5253" s="15" t="s">
        <v>5487</v>
      </c>
      <c r="K5253" s="15"/>
      <c r="L5253" s="15"/>
      <c r="M5253" s="15"/>
      <c r="N5253" s="15"/>
      <c r="O5253" s="31"/>
      <c r="P5253" s="22"/>
      <c r="Q5253" s="15"/>
    </row>
    <row r="5254" spans="2:17" x14ac:dyDescent="0.2">
      <c r="B5254" s="3"/>
      <c r="E5254" s="3" t="s">
        <v>2</v>
      </c>
      <c r="F5254" s="15" t="s">
        <v>5488</v>
      </c>
      <c r="K5254" s="15"/>
      <c r="L5254" s="15"/>
      <c r="M5254" s="15"/>
      <c r="N5254" s="15"/>
      <c r="O5254" s="31"/>
      <c r="P5254" s="22"/>
      <c r="Q5254" s="15"/>
    </row>
    <row r="5255" spans="2:17" x14ac:dyDescent="0.2">
      <c r="B5255" s="3"/>
      <c r="E5255" s="3" t="s">
        <v>2</v>
      </c>
      <c r="F5255" s="15" t="s">
        <v>5489</v>
      </c>
      <c r="K5255" s="15"/>
      <c r="L5255" s="15"/>
      <c r="M5255" s="15"/>
      <c r="N5255" s="15"/>
      <c r="O5255" s="31"/>
      <c r="P5255" s="22"/>
      <c r="Q5255" s="15"/>
    </row>
    <row r="5256" spans="2:17" x14ac:dyDescent="0.2">
      <c r="B5256" s="3"/>
      <c r="E5256" s="3" t="s">
        <v>12</v>
      </c>
      <c r="F5256" s="15" t="s">
        <v>5491</v>
      </c>
      <c r="K5256" s="15"/>
      <c r="L5256" s="15"/>
      <c r="M5256" s="15"/>
      <c r="N5256" s="15"/>
      <c r="O5256" s="31"/>
      <c r="P5256" s="22"/>
      <c r="Q5256" s="15"/>
    </row>
    <row r="5257" spans="2:17" x14ac:dyDescent="0.2">
      <c r="B5257" s="3"/>
      <c r="E5257" s="3"/>
      <c r="F5257" s="15"/>
      <c r="K5257" s="15"/>
      <c r="L5257" s="15"/>
      <c r="M5257" s="15"/>
      <c r="N5257" s="15"/>
      <c r="O5257" s="31"/>
      <c r="P5257" s="22"/>
      <c r="Q5257" s="15"/>
    </row>
    <row r="5258" spans="2:17" x14ac:dyDescent="0.2">
      <c r="B5258" s="3">
        <v>1</v>
      </c>
      <c r="C5258">
        <v>9</v>
      </c>
      <c r="D5258">
        <v>14</v>
      </c>
      <c r="E5258" s="3" t="s">
        <v>21</v>
      </c>
      <c r="F5258" s="15" t="s">
        <v>5490</v>
      </c>
      <c r="K5258" s="15"/>
      <c r="L5258" s="15"/>
      <c r="M5258" s="15"/>
      <c r="N5258" s="15"/>
      <c r="O5258" s="31"/>
      <c r="P5258" s="22"/>
      <c r="Q5258" s="15"/>
    </row>
    <row r="5259" spans="2:17" x14ac:dyDescent="0.2">
      <c r="B5259" s="3"/>
      <c r="E5259" s="3" t="s">
        <v>2</v>
      </c>
      <c r="F5259" s="15" t="s">
        <v>5492</v>
      </c>
      <c r="K5259" s="15"/>
      <c r="L5259" s="15"/>
      <c r="M5259" s="15"/>
      <c r="N5259" s="15"/>
      <c r="O5259" s="31"/>
      <c r="P5259" s="22"/>
      <c r="Q5259" s="15"/>
    </row>
    <row r="5260" spans="2:17" x14ac:dyDescent="0.2">
      <c r="B5260" s="3"/>
      <c r="E5260" s="3" t="s">
        <v>2</v>
      </c>
      <c r="F5260" s="15" t="s">
        <v>2864</v>
      </c>
      <c r="K5260" s="15"/>
      <c r="L5260" s="15"/>
      <c r="M5260" s="15"/>
      <c r="N5260" s="15"/>
      <c r="O5260" s="31"/>
      <c r="P5260" s="22"/>
      <c r="Q5260" s="15"/>
    </row>
    <row r="5261" spans="2:17" x14ac:dyDescent="0.2">
      <c r="B5261" s="3"/>
      <c r="E5261" s="3" t="s">
        <v>12</v>
      </c>
      <c r="F5261" s="15" t="s">
        <v>5493</v>
      </c>
      <c r="K5261" s="15"/>
      <c r="L5261" s="15"/>
      <c r="M5261" s="15"/>
      <c r="N5261" s="15"/>
      <c r="O5261" s="31"/>
      <c r="P5261" s="22"/>
      <c r="Q5261" s="15"/>
    </row>
    <row r="5262" spans="2:17" x14ac:dyDescent="0.2">
      <c r="B5262" s="3"/>
      <c r="E5262" s="3"/>
      <c r="F5262" s="15"/>
      <c r="K5262" s="15"/>
      <c r="L5262" s="15"/>
      <c r="M5262" s="15"/>
      <c r="N5262" s="15"/>
      <c r="O5262" s="31"/>
      <c r="P5262" s="22"/>
      <c r="Q5262" s="15"/>
    </row>
    <row r="5263" spans="2:17" x14ac:dyDescent="0.2">
      <c r="B5263" s="3">
        <v>2</v>
      </c>
      <c r="E5263" s="3" t="s">
        <v>21</v>
      </c>
      <c r="F5263" s="15" t="s">
        <v>5412</v>
      </c>
      <c r="K5263" s="15"/>
      <c r="L5263" s="15"/>
      <c r="M5263" s="15"/>
      <c r="N5263" s="15"/>
      <c r="O5263" s="31"/>
      <c r="P5263" s="22"/>
      <c r="Q5263" s="15"/>
    </row>
    <row r="5264" spans="2:17" x14ac:dyDescent="0.2">
      <c r="B5264" s="3"/>
      <c r="E5264" s="3" t="s">
        <v>2</v>
      </c>
      <c r="F5264" s="15" t="s">
        <v>5494</v>
      </c>
      <c r="K5264" s="15"/>
      <c r="L5264" s="15"/>
      <c r="M5264" s="15"/>
      <c r="N5264" s="15"/>
      <c r="O5264" s="31"/>
      <c r="P5264" s="22"/>
      <c r="Q5264" s="15"/>
    </row>
    <row r="5265" spans="2:17" x14ac:dyDescent="0.2">
      <c r="B5265" s="3"/>
      <c r="E5265" s="3" t="s">
        <v>2</v>
      </c>
      <c r="F5265" s="15" t="s">
        <v>5495</v>
      </c>
      <c r="K5265" s="15"/>
      <c r="L5265" s="15"/>
      <c r="M5265" s="15"/>
      <c r="N5265" s="15"/>
      <c r="O5265" s="31"/>
      <c r="P5265" s="22"/>
      <c r="Q5265" s="15"/>
    </row>
    <row r="5266" spans="2:17" x14ac:dyDescent="0.2">
      <c r="B5266" s="3"/>
      <c r="E5266" s="3" t="s">
        <v>12</v>
      </c>
      <c r="F5266" s="15" t="s">
        <v>5500</v>
      </c>
      <c r="K5266" s="15"/>
      <c r="L5266" s="15"/>
      <c r="M5266" s="15"/>
      <c r="N5266" s="15"/>
      <c r="O5266" s="31"/>
      <c r="P5266" s="22"/>
      <c r="Q5266" s="15"/>
    </row>
    <row r="5267" spans="2:17" x14ac:dyDescent="0.2">
      <c r="B5267" s="3"/>
      <c r="E5267" s="3"/>
      <c r="F5267" s="15"/>
      <c r="K5267" s="15"/>
      <c r="L5267" s="15"/>
      <c r="M5267" s="15"/>
      <c r="N5267" s="15"/>
      <c r="O5267" s="31"/>
      <c r="P5267" s="22"/>
      <c r="Q5267" s="15"/>
    </row>
    <row r="5268" spans="2:17" x14ac:dyDescent="0.2">
      <c r="B5268" s="3">
        <v>3</v>
      </c>
      <c r="E5268" s="3" t="s">
        <v>21</v>
      </c>
      <c r="F5268" s="15" t="s">
        <v>2747</v>
      </c>
      <c r="K5268" s="15"/>
      <c r="L5268" s="15"/>
      <c r="M5268" s="15"/>
      <c r="N5268" s="15"/>
      <c r="O5268" s="31"/>
      <c r="P5268" s="22"/>
      <c r="Q5268" s="15"/>
    </row>
    <row r="5269" spans="2:17" x14ac:dyDescent="0.2">
      <c r="B5269" s="3"/>
      <c r="E5269" s="3" t="s">
        <v>21</v>
      </c>
      <c r="F5269" s="15" t="s">
        <v>5506</v>
      </c>
      <c r="K5269" s="15"/>
      <c r="L5269" s="15"/>
      <c r="M5269" s="15"/>
      <c r="N5269" s="15"/>
      <c r="O5269" s="31"/>
      <c r="P5269" s="22"/>
      <c r="Q5269" s="15"/>
    </row>
    <row r="5270" spans="2:17" x14ac:dyDescent="0.2">
      <c r="B5270" s="3"/>
      <c r="E5270" s="3" t="s">
        <v>2</v>
      </c>
      <c r="F5270" s="15" t="s">
        <v>5507</v>
      </c>
      <c r="K5270" s="15"/>
      <c r="L5270" s="15"/>
      <c r="M5270" s="15"/>
      <c r="N5270" s="15"/>
      <c r="O5270" s="31"/>
      <c r="P5270" s="22"/>
      <c r="Q5270" s="15"/>
    </row>
    <row r="5271" spans="2:17" x14ac:dyDescent="0.2">
      <c r="B5271" s="3"/>
      <c r="E5271" s="3" t="s">
        <v>2</v>
      </c>
      <c r="F5271" s="15" t="s">
        <v>5508</v>
      </c>
      <c r="K5271" s="15"/>
      <c r="L5271" s="15"/>
      <c r="M5271" s="15"/>
      <c r="N5271" s="15"/>
      <c r="O5271" s="31"/>
      <c r="P5271" s="22"/>
      <c r="Q5271" s="15"/>
    </row>
    <row r="5272" spans="2:17" x14ac:dyDescent="0.2">
      <c r="B5272" s="3"/>
      <c r="E5272" s="3" t="s">
        <v>12</v>
      </c>
      <c r="F5272" s="15" t="s">
        <v>5510</v>
      </c>
      <c r="K5272" s="15"/>
      <c r="L5272" s="15"/>
      <c r="M5272" s="15"/>
      <c r="N5272" s="15"/>
      <c r="O5272" s="31"/>
      <c r="P5272" s="22"/>
      <c r="Q5272" s="15"/>
    </row>
    <row r="5273" spans="2:17" x14ac:dyDescent="0.2">
      <c r="B5273" s="3"/>
      <c r="E5273" s="3"/>
      <c r="F5273" s="15"/>
      <c r="K5273" s="15"/>
      <c r="L5273" s="15"/>
      <c r="M5273" s="15"/>
      <c r="N5273" s="15"/>
      <c r="O5273" s="31"/>
      <c r="P5273" s="22"/>
      <c r="Q5273" s="15"/>
    </row>
    <row r="5274" spans="2:17" x14ac:dyDescent="0.2">
      <c r="B5274" s="3">
        <v>4</v>
      </c>
      <c r="E5274" s="3" t="s">
        <v>21</v>
      </c>
      <c r="F5274" s="15" t="s">
        <v>2747</v>
      </c>
      <c r="K5274" s="15"/>
      <c r="L5274" s="15"/>
      <c r="M5274" s="15"/>
      <c r="N5274" s="15"/>
      <c r="O5274" s="31"/>
      <c r="P5274" s="22"/>
      <c r="Q5274" s="15"/>
    </row>
    <row r="5275" spans="2:17" x14ac:dyDescent="0.2">
      <c r="B5275" s="3"/>
      <c r="E5275" s="3" t="s">
        <v>21</v>
      </c>
      <c r="F5275" s="15" t="s">
        <v>5412</v>
      </c>
      <c r="K5275" s="15"/>
      <c r="L5275" s="15"/>
      <c r="M5275" s="15"/>
      <c r="N5275" s="15"/>
      <c r="O5275" s="31"/>
      <c r="P5275" s="22" t="s">
        <v>5511</v>
      </c>
      <c r="Q5275" s="15"/>
    </row>
    <row r="5276" spans="2:17" x14ac:dyDescent="0.2">
      <c r="B5276" s="3"/>
      <c r="E5276" s="3" t="s">
        <v>2</v>
      </c>
      <c r="F5276" s="15" t="s">
        <v>4148</v>
      </c>
      <c r="K5276" s="15"/>
      <c r="L5276" s="15"/>
      <c r="M5276" s="15"/>
      <c r="N5276" s="15"/>
      <c r="O5276" s="31"/>
      <c r="P5276" s="22" t="s">
        <v>5513</v>
      </c>
      <c r="Q5276" s="15"/>
    </row>
    <row r="5277" spans="2:17" x14ac:dyDescent="0.2">
      <c r="B5277" s="3"/>
      <c r="E5277" s="3" t="s">
        <v>2</v>
      </c>
      <c r="F5277" s="15" t="s">
        <v>5514</v>
      </c>
      <c r="K5277" s="15"/>
      <c r="L5277" s="15"/>
      <c r="M5277" s="15"/>
      <c r="N5277" s="15"/>
      <c r="O5277" s="31"/>
      <c r="P5277" s="22"/>
      <c r="Q5277" s="15"/>
    </row>
    <row r="5278" spans="2:17" x14ac:dyDescent="0.2">
      <c r="B5278" s="3"/>
      <c r="E5278" s="3" t="s">
        <v>12</v>
      </c>
      <c r="F5278" s="15" t="s">
        <v>5515</v>
      </c>
      <c r="K5278" s="15"/>
      <c r="L5278" s="15"/>
      <c r="M5278" s="15"/>
      <c r="N5278" s="15"/>
      <c r="O5278" s="31"/>
      <c r="P5278" s="22"/>
      <c r="Q5278" s="15"/>
    </row>
    <row r="5279" spans="2:17" x14ac:dyDescent="0.2">
      <c r="B5279" s="3"/>
      <c r="E5279" s="3"/>
      <c r="F5279" s="15"/>
      <c r="K5279" s="15"/>
      <c r="L5279" s="15"/>
      <c r="M5279" s="15"/>
      <c r="N5279" s="15"/>
      <c r="O5279" s="31"/>
      <c r="P5279" s="22"/>
      <c r="Q5279" s="15"/>
    </row>
    <row r="5280" spans="2:17" x14ac:dyDescent="0.2">
      <c r="B5280" s="3">
        <v>5</v>
      </c>
      <c r="E5280" s="3" t="s">
        <v>21</v>
      </c>
      <c r="F5280" s="15" t="s">
        <v>2747</v>
      </c>
      <c r="K5280" s="15"/>
      <c r="L5280" s="15"/>
      <c r="M5280" s="15"/>
      <c r="N5280" s="15"/>
      <c r="O5280" s="31"/>
      <c r="P5280" s="22" t="s">
        <v>4623</v>
      </c>
      <c r="Q5280" s="15"/>
    </row>
    <row r="5281" spans="2:17" x14ac:dyDescent="0.2">
      <c r="B5281" s="3"/>
      <c r="E5281" s="3" t="s">
        <v>21</v>
      </c>
      <c r="F5281" s="15" t="s">
        <v>5519</v>
      </c>
      <c r="K5281" s="15"/>
      <c r="L5281" s="15"/>
      <c r="M5281" s="15"/>
      <c r="N5281" s="15"/>
      <c r="O5281" s="31"/>
      <c r="P5281" s="22"/>
      <c r="Q5281" s="15"/>
    </row>
    <row r="5282" spans="2:17" x14ac:dyDescent="0.2">
      <c r="B5282" s="3"/>
      <c r="E5282" s="3" t="s">
        <v>2</v>
      </c>
      <c r="F5282" s="15" t="s">
        <v>2812</v>
      </c>
      <c r="K5282" s="15"/>
      <c r="L5282" s="15"/>
      <c r="M5282" s="15"/>
      <c r="N5282" s="15"/>
      <c r="O5282" s="31"/>
      <c r="P5282" s="22"/>
      <c r="Q5282" s="15"/>
    </row>
    <row r="5283" spans="2:17" x14ac:dyDescent="0.2">
      <c r="B5283" s="3"/>
      <c r="E5283" s="3" t="s">
        <v>2</v>
      </c>
      <c r="F5283" s="15" t="s">
        <v>5520</v>
      </c>
      <c r="K5283" s="15"/>
      <c r="L5283" s="15"/>
      <c r="M5283" s="15"/>
      <c r="N5283" s="15"/>
      <c r="O5283" s="31"/>
      <c r="P5283" s="22"/>
      <c r="Q5283" s="15"/>
    </row>
    <row r="5284" spans="2:17" x14ac:dyDescent="0.2">
      <c r="B5284" s="3"/>
      <c r="E5284" s="3" t="s">
        <v>12</v>
      </c>
      <c r="F5284" s="15" t="s">
        <v>5521</v>
      </c>
      <c r="K5284" s="15"/>
      <c r="L5284" s="15"/>
      <c r="M5284" s="15"/>
      <c r="N5284" s="15"/>
      <c r="O5284" s="31"/>
      <c r="P5284" s="22"/>
      <c r="Q5284" s="15"/>
    </row>
    <row r="5285" spans="2:17" x14ac:dyDescent="0.2">
      <c r="B5285" s="3"/>
      <c r="E5285" s="3"/>
      <c r="F5285" s="15"/>
      <c r="K5285" s="15"/>
      <c r="L5285" s="15"/>
      <c r="M5285" s="15"/>
      <c r="N5285" s="15"/>
      <c r="O5285" s="31"/>
      <c r="P5285" s="22"/>
      <c r="Q5285" s="15"/>
    </row>
    <row r="5286" spans="2:17" x14ac:dyDescent="0.2">
      <c r="B5286" s="3">
        <v>6</v>
      </c>
      <c r="E5286" s="3" t="s">
        <v>21</v>
      </c>
      <c r="F5286" s="15" t="s">
        <v>5401</v>
      </c>
      <c r="K5286" s="15"/>
      <c r="L5286" s="15"/>
      <c r="M5286" s="15"/>
      <c r="N5286" s="15"/>
      <c r="O5286" s="31"/>
      <c r="P5286" s="22"/>
      <c r="Q5286" s="15"/>
    </row>
    <row r="5287" spans="2:17" x14ac:dyDescent="0.2">
      <c r="B5287" s="3"/>
      <c r="E5287" s="3" t="s">
        <v>2</v>
      </c>
      <c r="F5287" s="15" t="s">
        <v>5532</v>
      </c>
      <c r="K5287" s="15"/>
      <c r="L5287" s="15"/>
      <c r="M5287" s="15"/>
      <c r="N5287" s="15"/>
      <c r="O5287" s="31"/>
      <c r="P5287" s="22"/>
      <c r="Q5287" s="15"/>
    </row>
    <row r="5288" spans="2:17" x14ac:dyDescent="0.2">
      <c r="B5288" s="3"/>
      <c r="E5288" s="3" t="s">
        <v>2</v>
      </c>
      <c r="F5288" s="15" t="s">
        <v>5533</v>
      </c>
      <c r="K5288" s="15"/>
      <c r="L5288" s="15"/>
      <c r="M5288" s="15"/>
      <c r="N5288" s="15"/>
      <c r="O5288" s="31"/>
      <c r="P5288" s="22"/>
      <c r="Q5288" s="15"/>
    </row>
    <row r="5289" spans="2:17" x14ac:dyDescent="0.2">
      <c r="B5289" s="3"/>
      <c r="E5289" s="3" t="s">
        <v>12</v>
      </c>
      <c r="F5289" s="15" t="s">
        <v>5531</v>
      </c>
      <c r="K5289" s="15"/>
      <c r="L5289" s="15"/>
      <c r="M5289" s="15"/>
      <c r="N5289" s="15"/>
      <c r="O5289" s="31"/>
      <c r="P5289" s="22"/>
      <c r="Q5289" s="15"/>
    </row>
    <row r="5290" spans="2:17" x14ac:dyDescent="0.2">
      <c r="B5290" s="3"/>
      <c r="E5290" s="3"/>
      <c r="F5290" s="15"/>
      <c r="K5290" s="15"/>
      <c r="L5290" s="15"/>
      <c r="M5290" s="15"/>
      <c r="N5290" s="15"/>
      <c r="O5290" s="31"/>
      <c r="P5290" s="22"/>
      <c r="Q5290" s="15"/>
    </row>
    <row r="5291" spans="2:17" x14ac:dyDescent="0.2">
      <c r="B5291" s="3">
        <v>7</v>
      </c>
      <c r="E5291" s="3" t="s">
        <v>21</v>
      </c>
      <c r="F5291" s="15" t="s">
        <v>5382</v>
      </c>
      <c r="K5291" s="15"/>
      <c r="L5291" s="15"/>
      <c r="M5291" s="15"/>
      <c r="N5291" s="15"/>
      <c r="O5291" s="31"/>
      <c r="P5291" s="22" t="s">
        <v>5528</v>
      </c>
      <c r="Q5291" s="15"/>
    </row>
    <row r="5292" spans="2:17" x14ac:dyDescent="0.2">
      <c r="B5292" s="3"/>
      <c r="E5292" s="3" t="s">
        <v>21</v>
      </c>
      <c r="F5292" s="15" t="s">
        <v>5529</v>
      </c>
      <c r="K5292" s="15"/>
      <c r="L5292" s="15"/>
      <c r="M5292" s="15"/>
      <c r="N5292" s="15"/>
      <c r="O5292" s="31"/>
      <c r="P5292" s="22" t="s">
        <v>5527</v>
      </c>
      <c r="Q5292" s="15"/>
    </row>
    <row r="5293" spans="2:17" x14ac:dyDescent="0.2">
      <c r="B5293" s="3"/>
      <c r="E5293" s="3" t="s">
        <v>2</v>
      </c>
      <c r="F5293" s="15" t="s">
        <v>5530</v>
      </c>
      <c r="K5293" s="15"/>
      <c r="L5293" s="15"/>
      <c r="M5293" s="15"/>
      <c r="N5293" s="15"/>
      <c r="O5293" s="31"/>
      <c r="P5293" s="22"/>
      <c r="Q5293" s="15"/>
    </row>
    <row r="5294" spans="2:17" x14ac:dyDescent="0.2">
      <c r="B5294" s="3"/>
      <c r="E5294" s="3" t="s">
        <v>2</v>
      </c>
      <c r="F5294" s="15" t="s">
        <v>5534</v>
      </c>
      <c r="K5294" s="15"/>
      <c r="L5294" s="15"/>
      <c r="M5294" s="15"/>
      <c r="N5294" s="15"/>
      <c r="O5294" s="31"/>
      <c r="P5294" s="22"/>
      <c r="Q5294" s="15"/>
    </row>
    <row r="5295" spans="2:17" x14ac:dyDescent="0.2">
      <c r="B5295" s="3"/>
      <c r="E5295" s="3" t="s">
        <v>12</v>
      </c>
      <c r="F5295" s="15" t="s">
        <v>5535</v>
      </c>
      <c r="K5295" s="15"/>
      <c r="L5295" s="15"/>
      <c r="M5295" s="15"/>
      <c r="N5295" s="15"/>
      <c r="O5295" s="31"/>
      <c r="P5295" s="22"/>
      <c r="Q5295" s="15"/>
    </row>
    <row r="5296" spans="2:17" x14ac:dyDescent="0.2">
      <c r="B5296" s="3"/>
      <c r="E5296" s="3"/>
      <c r="F5296" s="15"/>
      <c r="K5296" s="15"/>
      <c r="L5296" s="15"/>
      <c r="M5296" s="15"/>
      <c r="N5296" s="15"/>
      <c r="O5296" s="31"/>
      <c r="P5296" s="22"/>
      <c r="Q5296" s="15"/>
    </row>
    <row r="5297" spans="2:17" x14ac:dyDescent="0.2">
      <c r="B5297" s="3">
        <v>8</v>
      </c>
      <c r="E5297" s="3" t="s">
        <v>21</v>
      </c>
      <c r="F5297" s="15" t="s">
        <v>2747</v>
      </c>
      <c r="K5297" s="15"/>
      <c r="L5297" s="15"/>
      <c r="M5297" s="15"/>
      <c r="N5297" s="15"/>
      <c r="O5297" s="31"/>
      <c r="P5297" s="22"/>
      <c r="Q5297" s="15"/>
    </row>
    <row r="5298" spans="2:17" x14ac:dyDescent="0.2">
      <c r="B5298" s="3"/>
      <c r="E5298" s="3" t="s">
        <v>21</v>
      </c>
      <c r="F5298" s="15" t="s">
        <v>5539</v>
      </c>
      <c r="K5298" s="15"/>
      <c r="L5298" s="15"/>
      <c r="M5298" s="15"/>
      <c r="N5298" s="15"/>
      <c r="O5298" s="31"/>
      <c r="P5298" s="22" t="s">
        <v>5540</v>
      </c>
      <c r="Q5298" s="15"/>
    </row>
    <row r="5299" spans="2:17" x14ac:dyDescent="0.2">
      <c r="B5299" s="3"/>
      <c r="E5299" s="3" t="s">
        <v>2</v>
      </c>
      <c r="F5299" s="15" t="s">
        <v>5541</v>
      </c>
      <c r="K5299" s="15"/>
      <c r="L5299" s="15"/>
      <c r="M5299" s="15"/>
      <c r="N5299" s="15"/>
      <c r="O5299" s="31"/>
      <c r="P5299" s="22"/>
      <c r="Q5299" s="15"/>
    </row>
    <row r="5300" spans="2:17" x14ac:dyDescent="0.2">
      <c r="B5300" s="3"/>
      <c r="E5300" s="3" t="s">
        <v>2</v>
      </c>
      <c r="F5300" s="15" t="s">
        <v>5542</v>
      </c>
      <c r="K5300" s="15"/>
      <c r="L5300" s="15"/>
      <c r="M5300" s="15"/>
      <c r="N5300" s="15"/>
      <c r="O5300" s="31"/>
      <c r="P5300" s="22"/>
      <c r="Q5300" s="15"/>
    </row>
    <row r="5301" spans="2:17" x14ac:dyDescent="0.2">
      <c r="B5301" s="3"/>
      <c r="E5301" s="3" t="s">
        <v>12</v>
      </c>
      <c r="F5301" s="15" t="s">
        <v>5543</v>
      </c>
      <c r="K5301" s="15"/>
      <c r="L5301" s="15"/>
      <c r="M5301" s="15"/>
      <c r="N5301" s="15"/>
      <c r="O5301" s="31"/>
      <c r="P5301" s="22"/>
      <c r="Q5301" s="15"/>
    </row>
    <row r="5302" spans="2:17" x14ac:dyDescent="0.2">
      <c r="B5302" s="3"/>
      <c r="E5302" s="3"/>
      <c r="F5302" s="15"/>
      <c r="K5302" s="15"/>
      <c r="L5302" s="15"/>
      <c r="M5302" s="15"/>
      <c r="N5302" s="15"/>
      <c r="O5302" s="31"/>
      <c r="P5302" s="22"/>
      <c r="Q5302" s="15"/>
    </row>
    <row r="5303" spans="2:17" x14ac:dyDescent="0.2">
      <c r="B5303" s="3">
        <v>9</v>
      </c>
      <c r="E5303" s="3" t="s">
        <v>21</v>
      </c>
      <c r="F5303" s="15" t="s">
        <v>5544</v>
      </c>
      <c r="K5303" s="15"/>
      <c r="L5303" s="15"/>
      <c r="M5303" s="15"/>
      <c r="N5303" s="15"/>
      <c r="O5303" s="31"/>
      <c r="P5303" s="22"/>
      <c r="Q5303" s="15"/>
    </row>
    <row r="5304" spans="2:17" x14ac:dyDescent="0.2">
      <c r="B5304" s="3"/>
      <c r="E5304" s="3" t="s">
        <v>21</v>
      </c>
      <c r="F5304" s="15" t="s">
        <v>3055</v>
      </c>
      <c r="K5304" s="15"/>
      <c r="L5304" s="15"/>
      <c r="M5304" s="15"/>
      <c r="N5304" s="15"/>
      <c r="O5304" s="31"/>
      <c r="P5304" s="22"/>
      <c r="Q5304" s="15"/>
    </row>
    <row r="5305" spans="2:17" x14ac:dyDescent="0.2">
      <c r="B5305" s="3"/>
      <c r="E5305" s="3" t="s">
        <v>2</v>
      </c>
      <c r="F5305" s="15" t="s">
        <v>5545</v>
      </c>
      <c r="K5305" s="15"/>
      <c r="L5305" s="15"/>
      <c r="M5305" s="15"/>
      <c r="N5305" s="15"/>
      <c r="O5305" s="31"/>
      <c r="P5305" s="22"/>
      <c r="Q5305" s="15"/>
    </row>
    <row r="5306" spans="2:17" x14ac:dyDescent="0.2">
      <c r="B5306" s="3"/>
      <c r="E5306" s="3" t="s">
        <v>2</v>
      </c>
      <c r="F5306" s="15" t="s">
        <v>5546</v>
      </c>
      <c r="K5306" s="15"/>
      <c r="L5306" s="15"/>
      <c r="M5306" s="15"/>
      <c r="N5306" s="15"/>
      <c r="O5306" s="31"/>
      <c r="P5306" s="22"/>
      <c r="Q5306" s="15"/>
    </row>
    <row r="5307" spans="2:17" x14ac:dyDescent="0.2">
      <c r="B5307" s="3"/>
      <c r="E5307" s="3" t="s">
        <v>12</v>
      </c>
      <c r="F5307" s="15" t="s">
        <v>5547</v>
      </c>
      <c r="K5307" s="15"/>
      <c r="L5307" s="15"/>
      <c r="M5307" s="15"/>
      <c r="N5307" s="15"/>
      <c r="O5307" s="31"/>
      <c r="P5307" s="22"/>
      <c r="Q5307" s="15"/>
    </row>
    <row r="5308" spans="2:17" x14ac:dyDescent="0.2">
      <c r="B5308" s="3"/>
      <c r="E5308" s="3"/>
      <c r="F5308" s="15"/>
      <c r="K5308" s="15"/>
      <c r="L5308" s="15"/>
      <c r="M5308" s="15"/>
      <c r="N5308" s="15"/>
      <c r="O5308" s="31"/>
      <c r="P5308" s="22"/>
      <c r="Q5308" s="15"/>
    </row>
    <row r="5309" spans="2:17" x14ac:dyDescent="0.2">
      <c r="B5309" s="3">
        <v>10</v>
      </c>
      <c r="E5309" s="3" t="s">
        <v>21</v>
      </c>
      <c r="F5309" s="15" t="s">
        <v>5548</v>
      </c>
      <c r="K5309" s="15"/>
      <c r="L5309" s="15"/>
      <c r="M5309" s="15"/>
      <c r="N5309" s="15"/>
      <c r="O5309" s="31"/>
      <c r="P5309" s="22"/>
      <c r="Q5309" s="15"/>
    </row>
    <row r="5310" spans="2:17" x14ac:dyDescent="0.2">
      <c r="B5310" s="3"/>
      <c r="E5310" s="3" t="s">
        <v>2</v>
      </c>
      <c r="F5310" s="15" t="s">
        <v>5549</v>
      </c>
      <c r="K5310" s="15"/>
      <c r="L5310" s="15"/>
      <c r="M5310" s="15"/>
      <c r="N5310" s="15"/>
      <c r="O5310" s="31"/>
      <c r="P5310" s="22"/>
      <c r="Q5310" s="15"/>
    </row>
    <row r="5311" spans="2:17" x14ac:dyDescent="0.2">
      <c r="B5311" s="3"/>
      <c r="E5311" s="3" t="s">
        <v>2</v>
      </c>
      <c r="F5311" s="15" t="s">
        <v>5557</v>
      </c>
      <c r="K5311" s="15"/>
      <c r="L5311" s="15"/>
      <c r="M5311" s="15"/>
      <c r="N5311" s="15"/>
      <c r="O5311" s="31"/>
      <c r="P5311" s="22"/>
      <c r="Q5311" s="15"/>
    </row>
    <row r="5312" spans="2:17" x14ac:dyDescent="0.2">
      <c r="B5312" s="3"/>
      <c r="E5312" s="3" t="s">
        <v>12</v>
      </c>
      <c r="F5312" s="15" t="s">
        <v>5558</v>
      </c>
      <c r="K5312" s="15"/>
      <c r="L5312" s="15"/>
      <c r="M5312" s="15"/>
      <c r="N5312" s="15"/>
      <c r="O5312" s="31"/>
      <c r="P5312" s="22"/>
      <c r="Q5312" s="15"/>
    </row>
    <row r="5313" spans="2:17" x14ac:dyDescent="0.2">
      <c r="B5313" s="3"/>
      <c r="E5313" s="3"/>
      <c r="F5313" s="15"/>
      <c r="K5313" s="15"/>
      <c r="L5313" s="15"/>
      <c r="M5313" s="15"/>
      <c r="N5313" s="15"/>
      <c r="O5313" s="31"/>
      <c r="P5313" s="22"/>
      <c r="Q5313" s="15"/>
    </row>
    <row r="5314" spans="2:17" x14ac:dyDescent="0.2">
      <c r="B5314" s="3">
        <v>11</v>
      </c>
      <c r="C5314">
        <v>9</v>
      </c>
      <c r="D5314">
        <v>14</v>
      </c>
      <c r="E5314" s="3" t="s">
        <v>21</v>
      </c>
      <c r="F5314" s="15" t="s">
        <v>2747</v>
      </c>
      <c r="K5314" s="15"/>
      <c r="L5314" s="15"/>
      <c r="M5314" s="15"/>
      <c r="N5314" s="15"/>
      <c r="O5314" s="31"/>
      <c r="P5314" s="22"/>
      <c r="Q5314" s="15"/>
    </row>
    <row r="5315" spans="2:17" x14ac:dyDescent="0.2">
      <c r="B5315" s="3"/>
      <c r="E5315" s="3" t="s">
        <v>21</v>
      </c>
      <c r="F5315" s="15" t="s">
        <v>5555</v>
      </c>
      <c r="K5315" s="15"/>
      <c r="L5315" s="15"/>
      <c r="M5315" s="15"/>
      <c r="N5315" s="15"/>
      <c r="O5315" s="31"/>
      <c r="P5315" s="22"/>
      <c r="Q5315" s="15"/>
    </row>
    <row r="5316" spans="2:17" x14ac:dyDescent="0.2">
      <c r="B5316" s="3"/>
      <c r="E5316" s="3" t="s">
        <v>2</v>
      </c>
      <c r="F5316" s="15" t="s">
        <v>5556</v>
      </c>
      <c r="K5316" s="15"/>
      <c r="L5316" s="15"/>
      <c r="M5316" s="15"/>
      <c r="N5316" s="15"/>
      <c r="O5316" s="31"/>
      <c r="P5316" s="22"/>
      <c r="Q5316" s="15"/>
    </row>
    <row r="5317" spans="2:17" x14ac:dyDescent="0.2">
      <c r="B5317" s="3"/>
      <c r="E5317" s="3" t="s">
        <v>2</v>
      </c>
      <c r="F5317" s="15" t="s">
        <v>5565</v>
      </c>
      <c r="K5317" s="15"/>
      <c r="L5317" s="15"/>
      <c r="M5317" s="15"/>
      <c r="N5317" s="15"/>
      <c r="O5317" s="31"/>
      <c r="P5317" s="22"/>
      <c r="Q5317" s="15"/>
    </row>
    <row r="5318" spans="2:17" x14ac:dyDescent="0.2">
      <c r="B5318" s="3"/>
      <c r="E5318" s="3" t="s">
        <v>12</v>
      </c>
      <c r="F5318" s="15" t="s">
        <v>5566</v>
      </c>
      <c r="K5318" s="15"/>
      <c r="L5318" s="15"/>
      <c r="M5318" s="15"/>
      <c r="N5318" s="15"/>
      <c r="O5318" s="31"/>
      <c r="P5318" s="22"/>
      <c r="Q5318" s="15"/>
    </row>
    <row r="5319" spans="2:17" x14ac:dyDescent="0.2">
      <c r="B5319" s="3"/>
      <c r="E5319" s="3"/>
      <c r="F5319" s="15"/>
      <c r="K5319" s="15"/>
      <c r="L5319" s="15"/>
      <c r="M5319" s="15"/>
      <c r="N5319" s="15"/>
      <c r="O5319" s="31"/>
      <c r="P5319" s="22"/>
      <c r="Q5319" s="15"/>
    </row>
    <row r="5320" spans="2:17" x14ac:dyDescent="0.2">
      <c r="B5320" s="3">
        <v>12</v>
      </c>
      <c r="E5320" s="3" t="s">
        <v>21</v>
      </c>
      <c r="F5320" s="15" t="s">
        <v>5567</v>
      </c>
      <c r="K5320" s="15"/>
      <c r="L5320" s="15"/>
      <c r="M5320" s="15"/>
      <c r="N5320" s="15"/>
      <c r="O5320" s="31"/>
      <c r="P5320" s="22"/>
      <c r="Q5320" s="15"/>
    </row>
    <row r="5321" spans="2:17" x14ac:dyDescent="0.2">
      <c r="B5321" s="3"/>
      <c r="E5321" s="3" t="s">
        <v>2</v>
      </c>
      <c r="F5321" s="15" t="s">
        <v>5569</v>
      </c>
      <c r="K5321" s="15"/>
      <c r="L5321" s="15"/>
      <c r="M5321" s="15"/>
      <c r="N5321" s="15"/>
      <c r="O5321" s="31"/>
      <c r="P5321" s="22"/>
      <c r="Q5321" s="15"/>
    </row>
    <row r="5322" spans="2:17" x14ac:dyDescent="0.2">
      <c r="B5322" s="3"/>
      <c r="E5322" s="3" t="s">
        <v>2</v>
      </c>
      <c r="F5322" s="15" t="s">
        <v>5570</v>
      </c>
      <c r="K5322" s="15"/>
      <c r="L5322" s="15"/>
      <c r="M5322" s="15"/>
      <c r="N5322" s="15"/>
      <c r="O5322" s="31"/>
      <c r="P5322" s="22"/>
      <c r="Q5322" s="15"/>
    </row>
    <row r="5323" spans="2:17" x14ac:dyDescent="0.2">
      <c r="B5323" s="3"/>
      <c r="E5323" s="3" t="s">
        <v>12</v>
      </c>
      <c r="F5323" s="15" t="s">
        <v>5581</v>
      </c>
      <c r="K5323" s="15"/>
      <c r="L5323" s="15"/>
      <c r="M5323" s="15"/>
      <c r="N5323" s="15"/>
      <c r="O5323" s="31"/>
      <c r="P5323" s="22"/>
      <c r="Q5323" s="15"/>
    </row>
    <row r="5324" spans="2:17" x14ac:dyDescent="0.2">
      <c r="B5324" s="3"/>
      <c r="E5324" s="3"/>
      <c r="F5324" s="15"/>
      <c r="K5324" s="15"/>
      <c r="L5324" s="15"/>
      <c r="M5324" s="15"/>
      <c r="N5324" s="15"/>
      <c r="O5324" s="31"/>
      <c r="P5324" s="22"/>
      <c r="Q5324" s="15"/>
    </row>
    <row r="5325" spans="2:17" x14ac:dyDescent="0.2">
      <c r="B5325" s="3"/>
      <c r="E5325" s="3" t="s">
        <v>21</v>
      </c>
      <c r="F5325" s="15" t="s">
        <v>5593</v>
      </c>
      <c r="K5325" s="15"/>
      <c r="L5325" s="15"/>
      <c r="M5325" s="15"/>
      <c r="N5325" s="15"/>
      <c r="O5325" s="31"/>
      <c r="P5325" s="22"/>
      <c r="Q5325" s="15"/>
    </row>
    <row r="5326" spans="2:17" x14ac:dyDescent="0.2">
      <c r="B5326" s="3">
        <v>13</v>
      </c>
      <c r="E5326" s="3" t="s">
        <v>21</v>
      </c>
      <c r="F5326" s="15" t="s">
        <v>5582</v>
      </c>
      <c r="K5326" s="15"/>
      <c r="L5326" s="15"/>
      <c r="M5326" s="15"/>
      <c r="N5326" s="15"/>
      <c r="O5326" s="31"/>
      <c r="P5326" s="22"/>
      <c r="Q5326" s="15"/>
    </row>
    <row r="5327" spans="2:17" x14ac:dyDescent="0.2">
      <c r="B5327" s="3"/>
      <c r="E5327" s="3" t="s">
        <v>2</v>
      </c>
      <c r="F5327" s="15" t="s">
        <v>5584</v>
      </c>
      <c r="K5327" s="15"/>
      <c r="L5327" s="15"/>
      <c r="M5327" s="15"/>
      <c r="N5327" s="15" t="s">
        <v>5583</v>
      </c>
      <c r="O5327" s="31"/>
      <c r="P5327" s="22"/>
      <c r="Q5327" s="15"/>
    </row>
    <row r="5328" spans="2:17" x14ac:dyDescent="0.2">
      <c r="B5328" s="3"/>
      <c r="E5328" s="3" t="s">
        <v>2</v>
      </c>
      <c r="F5328" s="15" t="s">
        <v>5585</v>
      </c>
      <c r="K5328" s="15"/>
      <c r="L5328" s="15"/>
      <c r="M5328" s="15"/>
      <c r="N5328" s="15"/>
      <c r="O5328" s="31"/>
      <c r="P5328" s="22"/>
      <c r="Q5328" s="15"/>
    </row>
    <row r="5329" spans="2:17" x14ac:dyDescent="0.2">
      <c r="B5329" s="3"/>
      <c r="E5329" s="3" t="s">
        <v>12</v>
      </c>
      <c r="F5329" s="15" t="s">
        <v>5588</v>
      </c>
      <c r="K5329" s="15"/>
      <c r="L5329" s="15"/>
      <c r="M5329" s="15"/>
      <c r="N5329" s="15" t="s">
        <v>914</v>
      </c>
      <c r="O5329" s="31"/>
      <c r="P5329" s="22"/>
      <c r="Q5329" s="15"/>
    </row>
    <row r="5330" spans="2:17" x14ac:dyDescent="0.2">
      <c r="B5330" s="3"/>
      <c r="E5330" s="3"/>
      <c r="F5330" s="15"/>
      <c r="K5330" s="15"/>
      <c r="L5330" s="15"/>
      <c r="M5330" s="15"/>
      <c r="N5330" s="15"/>
      <c r="O5330" s="31"/>
      <c r="P5330" s="22"/>
      <c r="Q5330" s="15"/>
    </row>
    <row r="5331" spans="2:17" x14ac:dyDescent="0.2">
      <c r="B5331" s="3">
        <v>14</v>
      </c>
      <c r="E5331" s="3" t="s">
        <v>21</v>
      </c>
      <c r="F5331" s="15" t="s">
        <v>5594</v>
      </c>
      <c r="K5331" s="15"/>
      <c r="L5331" s="15"/>
      <c r="M5331" s="15"/>
      <c r="N5331" s="15"/>
      <c r="O5331" s="31"/>
      <c r="P5331" s="22"/>
      <c r="Q5331" s="15"/>
    </row>
    <row r="5332" spans="2:17" x14ac:dyDescent="0.2">
      <c r="B5332" s="3"/>
      <c r="E5332" s="3" t="s">
        <v>2</v>
      </c>
      <c r="F5332" s="15" t="s">
        <v>5616</v>
      </c>
      <c r="K5332" s="15"/>
      <c r="L5332" s="15"/>
      <c r="M5332" s="15"/>
      <c r="N5332" s="15"/>
      <c r="O5332" s="31"/>
      <c r="P5332" s="22"/>
      <c r="Q5332" s="15"/>
    </row>
    <row r="5333" spans="2:17" x14ac:dyDescent="0.2">
      <c r="B5333" s="3"/>
      <c r="E5333" s="3" t="s">
        <v>2</v>
      </c>
      <c r="F5333" s="15" t="s">
        <v>5614</v>
      </c>
      <c r="K5333" s="15"/>
      <c r="L5333" s="15"/>
      <c r="M5333" s="15"/>
      <c r="N5333" s="15"/>
      <c r="O5333" s="31"/>
      <c r="P5333" s="22"/>
      <c r="Q5333" s="15"/>
    </row>
    <row r="5334" spans="2:17" x14ac:dyDescent="0.2">
      <c r="B5334" s="3"/>
      <c r="E5334" s="3" t="s">
        <v>12</v>
      </c>
      <c r="F5334" s="15" t="s">
        <v>5610</v>
      </c>
      <c r="K5334" s="15"/>
      <c r="L5334" s="15"/>
      <c r="M5334" s="15"/>
      <c r="N5334" s="15"/>
      <c r="O5334" s="31"/>
      <c r="P5334" s="22"/>
      <c r="Q5334" s="15"/>
    </row>
    <row r="5335" spans="2:17" x14ac:dyDescent="0.2">
      <c r="B5335" s="3"/>
      <c r="E5335" s="3"/>
      <c r="F5335" s="15"/>
      <c r="K5335" s="15"/>
      <c r="L5335" s="15"/>
      <c r="M5335" s="15"/>
      <c r="N5335" s="15"/>
      <c r="O5335" s="31"/>
      <c r="P5335" s="22"/>
      <c r="Q5335" s="15"/>
    </row>
    <row r="5336" spans="2:17" x14ac:dyDescent="0.2">
      <c r="B5336" s="3"/>
      <c r="E5336" s="3" t="s">
        <v>21</v>
      </c>
      <c r="F5336" s="15" t="s">
        <v>2747</v>
      </c>
      <c r="K5336" s="15"/>
      <c r="L5336" s="15"/>
      <c r="M5336" s="15"/>
      <c r="N5336" s="15"/>
      <c r="O5336" s="31"/>
      <c r="P5336" s="22"/>
      <c r="Q5336" s="15"/>
    </row>
    <row r="5337" spans="2:17" x14ac:dyDescent="0.2">
      <c r="B5337" s="3">
        <v>15</v>
      </c>
      <c r="E5337" s="3" t="s">
        <v>21</v>
      </c>
      <c r="F5337" s="15" t="s">
        <v>5615</v>
      </c>
      <c r="K5337" s="15"/>
      <c r="L5337" s="15"/>
      <c r="M5337" s="15"/>
      <c r="N5337" s="15"/>
      <c r="O5337" s="31"/>
      <c r="P5337" s="22"/>
      <c r="Q5337" s="15"/>
    </row>
    <row r="5338" spans="2:17" x14ac:dyDescent="0.2">
      <c r="B5338" s="3"/>
      <c r="E5338" s="3" t="s">
        <v>2</v>
      </c>
      <c r="F5338" s="15" t="s">
        <v>5613</v>
      </c>
      <c r="K5338" s="15"/>
      <c r="L5338" s="15"/>
      <c r="M5338" s="15"/>
      <c r="N5338" s="15" t="s">
        <v>5612</v>
      </c>
      <c r="O5338" s="31"/>
      <c r="P5338" s="22"/>
      <c r="Q5338" s="15"/>
    </row>
    <row r="5339" spans="2:17" x14ac:dyDescent="0.2">
      <c r="B5339" s="3"/>
      <c r="E5339" s="3" t="s">
        <v>2</v>
      </c>
      <c r="F5339" s="15" t="s">
        <v>5617</v>
      </c>
      <c r="K5339" s="15"/>
      <c r="L5339" s="15"/>
      <c r="M5339" s="15"/>
      <c r="N5339" s="15"/>
      <c r="O5339" s="31"/>
      <c r="P5339" s="22"/>
      <c r="Q5339" s="15"/>
    </row>
    <row r="5340" spans="2:17" x14ac:dyDescent="0.2">
      <c r="B5340" s="3"/>
      <c r="E5340" s="3" t="s">
        <v>12</v>
      </c>
      <c r="F5340" s="15" t="s">
        <v>5618</v>
      </c>
      <c r="K5340" s="15"/>
      <c r="L5340" s="15"/>
      <c r="M5340" s="15"/>
      <c r="N5340" s="15"/>
      <c r="O5340" s="31"/>
      <c r="P5340" s="22"/>
      <c r="Q5340" s="15"/>
    </row>
    <row r="5341" spans="2:17" x14ac:dyDescent="0.2">
      <c r="B5341" s="3"/>
      <c r="E5341" s="3"/>
      <c r="F5341" s="15"/>
      <c r="K5341" s="15"/>
      <c r="L5341" s="15"/>
      <c r="M5341" s="15"/>
      <c r="N5341" s="15"/>
      <c r="O5341" s="31"/>
      <c r="P5341" s="22"/>
      <c r="Q5341" s="15"/>
    </row>
    <row r="5342" spans="2:17" x14ac:dyDescent="0.2">
      <c r="B5342" s="3">
        <v>16</v>
      </c>
      <c r="E5342" s="3" t="s">
        <v>21</v>
      </c>
      <c r="F5342" s="15" t="s">
        <v>5619</v>
      </c>
      <c r="K5342" s="15"/>
      <c r="L5342" s="15"/>
      <c r="M5342" s="15"/>
      <c r="N5342" s="15"/>
      <c r="O5342" s="31"/>
      <c r="P5342" s="22"/>
      <c r="Q5342" s="15"/>
    </row>
    <row r="5343" spans="2:17" x14ac:dyDescent="0.2">
      <c r="B5343" s="3"/>
      <c r="E5343" s="3" t="s">
        <v>21</v>
      </c>
      <c r="F5343" s="15" t="s">
        <v>5401</v>
      </c>
      <c r="K5343" s="15"/>
      <c r="L5343" s="15"/>
      <c r="M5343" s="15"/>
      <c r="N5343" s="15"/>
      <c r="O5343" s="31"/>
      <c r="P5343" s="22"/>
      <c r="Q5343" s="15"/>
    </row>
    <row r="5344" spans="2:17" x14ac:dyDescent="0.2">
      <c r="B5344" s="3"/>
      <c r="E5344" s="3" t="s">
        <v>2</v>
      </c>
      <c r="F5344" s="15" t="s">
        <v>5622</v>
      </c>
      <c r="K5344" s="15"/>
      <c r="L5344" s="15"/>
      <c r="M5344" s="15"/>
      <c r="N5344" s="15" t="s">
        <v>5621</v>
      </c>
      <c r="O5344" s="31"/>
      <c r="P5344" s="22"/>
      <c r="Q5344" s="15"/>
    </row>
    <row r="5345" spans="2:17" x14ac:dyDescent="0.2">
      <c r="B5345" s="3"/>
      <c r="E5345" s="3" t="s">
        <v>2</v>
      </c>
      <c r="F5345" s="15" t="s">
        <v>5623</v>
      </c>
      <c r="K5345" s="15"/>
      <c r="L5345" s="15"/>
      <c r="M5345" s="15"/>
      <c r="N5345" s="15"/>
      <c r="O5345" s="31"/>
      <c r="P5345" s="22"/>
      <c r="Q5345" s="15"/>
    </row>
    <row r="5346" spans="2:17" x14ac:dyDescent="0.2">
      <c r="B5346" s="3"/>
      <c r="E5346" s="3" t="s">
        <v>12</v>
      </c>
      <c r="F5346" s="15" t="s">
        <v>5624</v>
      </c>
      <c r="K5346" s="15"/>
      <c r="L5346" s="15"/>
      <c r="M5346" s="15"/>
      <c r="N5346" s="15"/>
      <c r="O5346" s="31"/>
      <c r="P5346" s="22"/>
      <c r="Q5346" s="15"/>
    </row>
    <row r="5347" spans="2:17" x14ac:dyDescent="0.2">
      <c r="B5347" s="3"/>
      <c r="E5347" s="3"/>
      <c r="F5347" s="15"/>
      <c r="K5347" s="15"/>
      <c r="L5347" s="15"/>
      <c r="M5347" s="15"/>
      <c r="N5347" s="15"/>
      <c r="O5347" s="31"/>
      <c r="P5347" s="22"/>
      <c r="Q5347" s="15"/>
    </row>
    <row r="5348" spans="2:17" x14ac:dyDescent="0.2">
      <c r="B5348" s="3">
        <v>17</v>
      </c>
      <c r="E5348" s="3" t="s">
        <v>21</v>
      </c>
      <c r="F5348" s="15" t="s">
        <v>2747</v>
      </c>
      <c r="K5348" s="15"/>
      <c r="L5348" s="15"/>
      <c r="M5348" s="15"/>
      <c r="N5348" s="15"/>
      <c r="O5348" s="31"/>
      <c r="P5348" s="22"/>
      <c r="Q5348" s="15"/>
    </row>
    <row r="5349" spans="2:17" x14ac:dyDescent="0.2">
      <c r="B5349" s="3"/>
      <c r="E5349" s="3" t="s">
        <v>21</v>
      </c>
      <c r="F5349" s="15" t="s">
        <v>5639</v>
      </c>
      <c r="K5349" s="15"/>
      <c r="L5349" s="15"/>
      <c r="M5349" s="15"/>
      <c r="N5349" s="15"/>
      <c r="O5349" s="31"/>
      <c r="P5349" s="22"/>
      <c r="Q5349" s="15"/>
    </row>
    <row r="5350" spans="2:17" x14ac:dyDescent="0.2">
      <c r="B5350" s="3"/>
      <c r="E5350" s="3" t="s">
        <v>2</v>
      </c>
      <c r="F5350" s="15" t="s">
        <v>5640</v>
      </c>
      <c r="K5350" s="15"/>
      <c r="L5350" s="15"/>
      <c r="M5350" s="15"/>
      <c r="N5350" s="15"/>
      <c r="O5350" s="31"/>
      <c r="P5350" s="22"/>
      <c r="Q5350" s="15"/>
    </row>
    <row r="5351" spans="2:17" x14ac:dyDescent="0.2">
      <c r="B5351" s="3"/>
      <c r="E5351" s="3" t="s">
        <v>2</v>
      </c>
      <c r="F5351" s="15" t="s">
        <v>5641</v>
      </c>
      <c r="K5351" s="15"/>
      <c r="L5351" s="15"/>
      <c r="M5351" s="15"/>
      <c r="N5351" s="15"/>
      <c r="O5351" s="31"/>
      <c r="P5351" s="22"/>
      <c r="Q5351" s="15"/>
    </row>
    <row r="5352" spans="2:17" x14ac:dyDescent="0.2">
      <c r="B5352" s="3"/>
      <c r="E5352" s="3" t="s">
        <v>12</v>
      </c>
      <c r="F5352" s="15" t="s">
        <v>5642</v>
      </c>
      <c r="K5352" s="15"/>
      <c r="L5352" s="15"/>
      <c r="M5352" s="15"/>
      <c r="N5352" s="15"/>
      <c r="O5352" s="31"/>
      <c r="P5352" s="22"/>
      <c r="Q5352" s="15"/>
    </row>
    <row r="5353" spans="2:17" x14ac:dyDescent="0.2">
      <c r="B5353" s="3"/>
      <c r="E5353" s="3"/>
      <c r="F5353" s="15"/>
      <c r="K5353" s="15"/>
      <c r="L5353" s="15"/>
      <c r="M5353" s="15"/>
      <c r="N5353" s="15"/>
      <c r="O5353" s="31"/>
      <c r="P5353" s="22"/>
      <c r="Q5353" s="15"/>
    </row>
    <row r="5354" spans="2:17" x14ac:dyDescent="0.2">
      <c r="B5354" s="3">
        <v>18</v>
      </c>
      <c r="E5354" s="3" t="s">
        <v>21</v>
      </c>
      <c r="F5354" s="15" t="s">
        <v>2747</v>
      </c>
      <c r="K5354" s="15"/>
      <c r="L5354" s="15"/>
      <c r="M5354" s="15"/>
      <c r="N5354" s="15"/>
      <c r="O5354" s="31"/>
      <c r="P5354" s="22"/>
      <c r="Q5354" s="15"/>
    </row>
    <row r="5355" spans="2:17" x14ac:dyDescent="0.2">
      <c r="B5355" s="3"/>
      <c r="E5355" s="3" t="s">
        <v>21</v>
      </c>
      <c r="F5355" s="15" t="s">
        <v>5506</v>
      </c>
      <c r="K5355" s="15"/>
      <c r="L5355" s="15"/>
      <c r="M5355" s="15"/>
      <c r="N5355" s="15"/>
      <c r="O5355" s="31"/>
      <c r="P5355" s="22"/>
      <c r="Q5355" s="15"/>
    </row>
    <row r="5356" spans="2:17" x14ac:dyDescent="0.2">
      <c r="B5356" s="3"/>
      <c r="E5356" s="3" t="s">
        <v>2</v>
      </c>
      <c r="F5356" s="15" t="s">
        <v>5646</v>
      </c>
      <c r="K5356" s="15"/>
      <c r="L5356" s="15"/>
      <c r="M5356" s="15"/>
      <c r="N5356" s="15"/>
      <c r="O5356" s="31"/>
      <c r="P5356" s="22"/>
      <c r="Q5356" s="15"/>
    </row>
    <row r="5357" spans="2:17" x14ac:dyDescent="0.2">
      <c r="B5357" s="3"/>
      <c r="E5357" s="3" t="s">
        <v>2</v>
      </c>
      <c r="F5357" s="15" t="s">
        <v>5647</v>
      </c>
      <c r="K5357" s="15"/>
      <c r="L5357" s="15"/>
      <c r="M5357" s="15"/>
      <c r="N5357" s="15"/>
      <c r="O5357" s="31"/>
      <c r="P5357" s="22"/>
      <c r="Q5357" s="15"/>
    </row>
    <row r="5358" spans="2:17" x14ac:dyDescent="0.2">
      <c r="B5358" s="3"/>
      <c r="E5358" s="3" t="s">
        <v>12</v>
      </c>
      <c r="F5358" s="15" t="s">
        <v>5652</v>
      </c>
      <c r="K5358" s="15"/>
      <c r="L5358" s="15"/>
      <c r="M5358" s="15"/>
      <c r="N5358" s="15"/>
      <c r="O5358" s="31"/>
      <c r="P5358" s="22"/>
      <c r="Q5358" s="15"/>
    </row>
    <row r="5359" spans="2:17" x14ac:dyDescent="0.2">
      <c r="B5359" s="3"/>
      <c r="E5359" s="3"/>
      <c r="F5359" s="15"/>
      <c r="K5359" s="15"/>
      <c r="L5359" s="15"/>
      <c r="M5359" s="15"/>
      <c r="N5359" s="15"/>
      <c r="O5359" s="31"/>
      <c r="P5359" s="22"/>
      <c r="Q5359" s="15"/>
    </row>
    <row r="5360" spans="2:17" x14ac:dyDescent="0.2">
      <c r="B5360" s="3">
        <v>19</v>
      </c>
      <c r="E5360" s="3" t="s">
        <v>21</v>
      </c>
      <c r="F5360" s="15" t="s">
        <v>2642</v>
      </c>
      <c r="K5360" s="15"/>
      <c r="L5360" s="15"/>
      <c r="M5360" s="15"/>
      <c r="N5360" s="15"/>
      <c r="O5360" s="31"/>
      <c r="P5360" s="22"/>
      <c r="Q5360" s="15"/>
    </row>
    <row r="5361" spans="2:17" x14ac:dyDescent="0.2">
      <c r="B5361" s="3"/>
      <c r="E5361" s="3" t="s">
        <v>21</v>
      </c>
      <c r="F5361" s="15" t="s">
        <v>5656</v>
      </c>
      <c r="K5361" s="15"/>
      <c r="L5361" s="15"/>
      <c r="M5361" s="15"/>
      <c r="N5361" s="15"/>
      <c r="O5361" s="31"/>
      <c r="P5361" s="22"/>
      <c r="Q5361" s="15"/>
    </row>
    <row r="5362" spans="2:17" x14ac:dyDescent="0.2">
      <c r="B5362" s="3"/>
      <c r="E5362" s="3" t="s">
        <v>2</v>
      </c>
      <c r="F5362" s="15" t="s">
        <v>5655</v>
      </c>
      <c r="K5362" s="15"/>
      <c r="L5362" s="15"/>
      <c r="M5362" s="15"/>
      <c r="N5362" s="15"/>
      <c r="O5362" s="31"/>
      <c r="P5362" s="22"/>
      <c r="Q5362" s="15"/>
    </row>
    <row r="5363" spans="2:17" x14ac:dyDescent="0.2">
      <c r="B5363" s="3"/>
      <c r="E5363" s="3" t="s">
        <v>2</v>
      </c>
      <c r="F5363" s="15" t="s">
        <v>5654</v>
      </c>
      <c r="K5363" s="15"/>
      <c r="L5363" s="15"/>
      <c r="M5363" s="15"/>
      <c r="N5363" s="15"/>
      <c r="O5363" s="31"/>
      <c r="P5363" s="22"/>
      <c r="Q5363" s="15"/>
    </row>
    <row r="5364" spans="2:17" x14ac:dyDescent="0.2">
      <c r="B5364" s="3"/>
      <c r="E5364" s="3" t="s">
        <v>12</v>
      </c>
      <c r="F5364" s="15" t="s">
        <v>5651</v>
      </c>
      <c r="K5364" s="15"/>
      <c r="L5364" s="15"/>
      <c r="M5364" s="15"/>
      <c r="N5364" s="15" t="s">
        <v>5650</v>
      </c>
      <c r="O5364" s="31"/>
      <c r="P5364" s="22"/>
      <c r="Q5364" s="15"/>
    </row>
    <row r="5365" spans="2:17" x14ac:dyDescent="0.2">
      <c r="B5365" s="3"/>
      <c r="E5365" s="3"/>
      <c r="F5365" s="15"/>
      <c r="K5365" s="15"/>
      <c r="L5365" s="15"/>
      <c r="M5365" s="15"/>
      <c r="N5365" s="15"/>
      <c r="O5365" s="31"/>
      <c r="P5365" s="22"/>
      <c r="Q5365" s="15"/>
    </row>
    <row r="5366" spans="2:17" x14ac:dyDescent="0.2">
      <c r="B5366" s="3"/>
      <c r="E5366" s="3"/>
      <c r="F5366" s="15"/>
      <c r="K5366" s="15"/>
      <c r="L5366" s="15"/>
      <c r="M5366" s="15"/>
      <c r="N5366" s="15"/>
      <c r="O5366" s="31"/>
      <c r="P5366" s="22"/>
      <c r="Q5366" s="15"/>
    </row>
    <row r="5367" spans="2:17" x14ac:dyDescent="0.2">
      <c r="B5367" s="3">
        <v>20</v>
      </c>
      <c r="E5367" s="3" t="s">
        <v>21</v>
      </c>
      <c r="F5367" s="15" t="s">
        <v>5653</v>
      </c>
      <c r="K5367" s="15"/>
      <c r="L5367" s="15"/>
      <c r="M5367" s="15"/>
      <c r="N5367" s="15"/>
      <c r="O5367" s="31"/>
      <c r="P5367" s="22"/>
      <c r="Q5367" s="15"/>
    </row>
    <row r="5368" spans="2:17" x14ac:dyDescent="0.2">
      <c r="B5368" s="3"/>
      <c r="E5368" s="3" t="s">
        <v>2</v>
      </c>
      <c r="F5368" s="15" t="s">
        <v>5657</v>
      </c>
      <c r="K5368" s="15"/>
      <c r="L5368" s="15"/>
      <c r="M5368" s="15"/>
      <c r="N5368" s="15"/>
      <c r="O5368" s="31"/>
      <c r="P5368" s="22"/>
      <c r="Q5368" s="15"/>
    </row>
    <row r="5369" spans="2:17" x14ac:dyDescent="0.2">
      <c r="B5369" s="3"/>
      <c r="E5369" s="3" t="s">
        <v>2</v>
      </c>
      <c r="F5369" s="15" t="s">
        <v>5658</v>
      </c>
      <c r="K5369" s="15"/>
      <c r="L5369" s="15"/>
      <c r="M5369" s="15"/>
      <c r="N5369" s="15"/>
      <c r="O5369" s="31"/>
      <c r="P5369" s="22"/>
      <c r="Q5369" s="15"/>
    </row>
    <row r="5370" spans="2:17" x14ac:dyDescent="0.2">
      <c r="B5370" s="3"/>
      <c r="E5370" s="3" t="s">
        <v>12</v>
      </c>
      <c r="F5370" s="15" t="s">
        <v>5664</v>
      </c>
      <c r="K5370" s="15"/>
      <c r="L5370" s="15"/>
      <c r="M5370" s="15"/>
      <c r="N5370" s="15"/>
      <c r="O5370" s="31"/>
      <c r="P5370" s="22"/>
      <c r="Q5370" s="15"/>
    </row>
    <row r="5371" spans="2:17" x14ac:dyDescent="0.2">
      <c r="B5371" s="3"/>
      <c r="E5371" s="3"/>
      <c r="F5371" s="15"/>
      <c r="K5371" s="15"/>
      <c r="L5371" s="15"/>
      <c r="M5371" s="15"/>
      <c r="N5371" s="15"/>
      <c r="O5371" s="31"/>
      <c r="P5371" s="22"/>
      <c r="Q5371" s="15"/>
    </row>
    <row r="5372" spans="2:17" x14ac:dyDescent="0.2">
      <c r="B5372" s="3"/>
      <c r="E5372" s="3"/>
      <c r="F5372" s="15"/>
      <c r="K5372" s="15"/>
      <c r="L5372" s="15"/>
      <c r="M5372" s="15"/>
      <c r="N5372" s="15"/>
      <c r="O5372" s="31"/>
      <c r="P5372" s="22"/>
      <c r="Q5372" s="15"/>
    </row>
    <row r="5373" spans="2:17" x14ac:dyDescent="0.2">
      <c r="B5373" s="3">
        <v>21</v>
      </c>
      <c r="E5373" s="3" t="s">
        <v>21</v>
      </c>
      <c r="F5373" s="15" t="s">
        <v>5665</v>
      </c>
      <c r="K5373" s="15"/>
      <c r="L5373" s="15"/>
      <c r="M5373" s="15"/>
      <c r="N5373" s="15" t="s">
        <v>5662</v>
      </c>
      <c r="O5373" s="31"/>
      <c r="P5373" s="22"/>
      <c r="Q5373" s="15"/>
    </row>
    <row r="5374" spans="2:17" x14ac:dyDescent="0.2">
      <c r="B5374" s="3"/>
      <c r="E5374" s="3" t="s">
        <v>2</v>
      </c>
      <c r="F5374" s="15" t="s">
        <v>2699</v>
      </c>
      <c r="K5374" s="15"/>
      <c r="L5374" s="15"/>
      <c r="M5374" s="15"/>
      <c r="N5374" s="15" t="s">
        <v>5663</v>
      </c>
      <c r="O5374" s="31"/>
      <c r="P5374" s="22"/>
      <c r="Q5374" s="15"/>
    </row>
    <row r="5375" spans="2:17" x14ac:dyDescent="0.2">
      <c r="B5375" s="3"/>
      <c r="E5375" s="3" t="s">
        <v>2</v>
      </c>
      <c r="F5375" s="15" t="s">
        <v>5666</v>
      </c>
      <c r="K5375" s="15"/>
      <c r="L5375" s="15"/>
      <c r="M5375" s="15"/>
      <c r="N5375" s="15"/>
      <c r="O5375" s="31"/>
      <c r="P5375" s="22"/>
      <c r="Q5375" s="15"/>
    </row>
    <row r="5376" spans="2:17" x14ac:dyDescent="0.2">
      <c r="B5376" s="3"/>
      <c r="E5376" s="3" t="s">
        <v>12</v>
      </c>
      <c r="F5376" s="15" t="s">
        <v>5667</v>
      </c>
      <c r="K5376" s="15"/>
      <c r="L5376" s="15"/>
      <c r="M5376" s="15"/>
      <c r="N5376" s="15"/>
      <c r="O5376" s="31"/>
      <c r="P5376" s="22"/>
      <c r="Q5376" s="15"/>
    </row>
    <row r="5377" spans="2:18" x14ac:dyDescent="0.2">
      <c r="B5377" s="3"/>
      <c r="E5377" s="3"/>
      <c r="F5377" s="15"/>
      <c r="K5377" s="15"/>
      <c r="L5377" s="15"/>
      <c r="M5377" s="15"/>
      <c r="N5377" s="15"/>
      <c r="O5377" s="31"/>
      <c r="P5377" s="22"/>
      <c r="Q5377" s="15"/>
    </row>
    <row r="5378" spans="2:18" x14ac:dyDescent="0.2">
      <c r="B5378" s="3">
        <v>22</v>
      </c>
      <c r="E5378" s="3" t="s">
        <v>21</v>
      </c>
      <c r="F5378" s="15" t="s">
        <v>2747</v>
      </c>
      <c r="K5378" s="15"/>
      <c r="L5378" s="15"/>
      <c r="M5378" s="15"/>
      <c r="N5378" s="15"/>
      <c r="O5378" s="31"/>
      <c r="P5378" s="22"/>
      <c r="Q5378" s="15"/>
    </row>
    <row r="5379" spans="2:18" x14ac:dyDescent="0.2">
      <c r="B5379" s="3"/>
      <c r="E5379" s="3" t="s">
        <v>21</v>
      </c>
      <c r="F5379" s="15" t="s">
        <v>5669</v>
      </c>
      <c r="K5379" s="15"/>
      <c r="L5379" s="15"/>
      <c r="M5379" s="15"/>
      <c r="N5379" s="15"/>
      <c r="O5379" s="31"/>
      <c r="P5379" s="22"/>
      <c r="Q5379" s="15"/>
    </row>
    <row r="5380" spans="2:18" x14ac:dyDescent="0.2">
      <c r="B5380" s="3"/>
      <c r="E5380" s="3" t="s">
        <v>2</v>
      </c>
      <c r="F5380" s="15" t="s">
        <v>5671</v>
      </c>
      <c r="K5380" s="15"/>
      <c r="L5380" s="15"/>
      <c r="M5380" s="15"/>
      <c r="N5380" s="15"/>
      <c r="O5380" s="31"/>
      <c r="P5380" s="22"/>
      <c r="Q5380" s="15"/>
    </row>
    <row r="5381" spans="2:18" x14ac:dyDescent="0.2">
      <c r="B5381" s="3"/>
      <c r="E5381" s="3" t="s">
        <v>2</v>
      </c>
      <c r="F5381" s="15" t="s">
        <v>5482</v>
      </c>
      <c r="K5381" s="15"/>
      <c r="L5381" s="15"/>
      <c r="M5381" s="15"/>
      <c r="N5381" s="15"/>
      <c r="O5381" s="31"/>
      <c r="P5381" s="22"/>
      <c r="Q5381" s="15"/>
    </row>
    <row r="5382" spans="2:18" x14ac:dyDescent="0.2">
      <c r="B5382" s="3"/>
      <c r="E5382" s="3" t="s">
        <v>12</v>
      </c>
      <c r="F5382" s="15" t="s">
        <v>5672</v>
      </c>
      <c r="K5382" s="15"/>
      <c r="L5382" s="15"/>
      <c r="M5382" s="15"/>
      <c r="N5382" s="15"/>
      <c r="O5382" s="31"/>
      <c r="P5382" s="22"/>
      <c r="Q5382" s="15"/>
    </row>
    <row r="5383" spans="2:18" x14ac:dyDescent="0.2">
      <c r="B5383" s="3"/>
      <c r="E5383" s="3"/>
      <c r="F5383" s="15"/>
      <c r="K5383" s="15"/>
      <c r="L5383" s="15"/>
      <c r="M5383" s="15"/>
      <c r="N5383" s="15"/>
      <c r="O5383" s="31"/>
      <c r="P5383" s="22"/>
      <c r="Q5383" s="15"/>
    </row>
    <row r="5384" spans="2:18" x14ac:dyDescent="0.2">
      <c r="B5384" s="3">
        <v>23</v>
      </c>
      <c r="E5384" s="3" t="s">
        <v>21</v>
      </c>
      <c r="F5384" s="15" t="s">
        <v>4181</v>
      </c>
      <c r="K5384" s="15"/>
      <c r="L5384" s="15"/>
      <c r="M5384" s="15"/>
      <c r="N5384" s="15" t="s">
        <v>4551</v>
      </c>
      <c r="O5384" s="31"/>
      <c r="P5384" s="22"/>
      <c r="Q5384" s="15"/>
    </row>
    <row r="5385" spans="2:18" x14ac:dyDescent="0.2">
      <c r="B5385" s="3"/>
      <c r="E5385" s="3" t="s">
        <v>2</v>
      </c>
      <c r="F5385" s="15" t="s">
        <v>5673</v>
      </c>
      <c r="K5385" s="15"/>
      <c r="L5385" s="15"/>
      <c r="M5385" s="15"/>
      <c r="N5385" s="15" t="s">
        <v>2249</v>
      </c>
      <c r="O5385" s="31"/>
      <c r="P5385" s="22"/>
      <c r="Q5385" s="15"/>
    </row>
    <row r="5386" spans="2:18" x14ac:dyDescent="0.2">
      <c r="B5386" s="3"/>
      <c r="E5386" s="3" t="s">
        <v>2</v>
      </c>
      <c r="F5386" s="15" t="s">
        <v>5675</v>
      </c>
      <c r="K5386" s="15"/>
      <c r="L5386" s="15"/>
      <c r="M5386" s="15"/>
      <c r="N5386" s="15"/>
      <c r="O5386" s="31"/>
      <c r="P5386" s="22"/>
      <c r="Q5386" s="15"/>
    </row>
    <row r="5387" spans="2:18" x14ac:dyDescent="0.2">
      <c r="B5387" s="3"/>
      <c r="E5387" s="3" t="s">
        <v>12</v>
      </c>
      <c r="F5387" s="15" t="s">
        <v>5687</v>
      </c>
      <c r="K5387" s="15"/>
      <c r="L5387" s="15"/>
      <c r="M5387" s="15"/>
      <c r="N5387" s="15"/>
      <c r="O5387" s="31"/>
      <c r="P5387" s="22"/>
      <c r="Q5387" s="15"/>
    </row>
    <row r="5388" spans="2:18" x14ac:dyDescent="0.2">
      <c r="B5388" s="3"/>
      <c r="E5388" s="3"/>
      <c r="F5388" s="15"/>
      <c r="K5388" s="15"/>
      <c r="L5388" s="15"/>
      <c r="M5388" s="15"/>
      <c r="N5388" s="15"/>
      <c r="O5388" s="31"/>
      <c r="P5388" s="22"/>
      <c r="Q5388" s="15"/>
    </row>
    <row r="5389" spans="2:18" x14ac:dyDescent="0.2">
      <c r="B5389" s="3">
        <v>24</v>
      </c>
      <c r="E5389" s="3" t="s">
        <v>21</v>
      </c>
      <c r="F5389" s="15" t="s">
        <v>5686</v>
      </c>
      <c r="K5389" s="15"/>
      <c r="L5389" s="15"/>
      <c r="M5389" s="15"/>
      <c r="N5389" s="15"/>
      <c r="O5389" s="31"/>
      <c r="P5389" s="22"/>
      <c r="Q5389" s="15"/>
      <c r="R5389" s="15" t="s">
        <v>5685</v>
      </c>
    </row>
    <row r="5390" spans="2:18" x14ac:dyDescent="0.2">
      <c r="B5390" s="3"/>
      <c r="E5390" s="3" t="s">
        <v>2</v>
      </c>
      <c r="F5390" s="15" t="s">
        <v>5688</v>
      </c>
      <c r="K5390" s="15"/>
      <c r="L5390" s="15"/>
      <c r="M5390" s="15"/>
      <c r="N5390" s="15"/>
      <c r="O5390" s="31"/>
      <c r="P5390" s="22"/>
      <c r="Q5390" s="15"/>
      <c r="R5390" s="15" t="s">
        <v>5684</v>
      </c>
    </row>
    <row r="5391" spans="2:18" x14ac:dyDescent="0.2">
      <c r="B5391" s="3"/>
      <c r="E5391" s="3" t="s">
        <v>2</v>
      </c>
      <c r="F5391" s="15" t="s">
        <v>5692</v>
      </c>
      <c r="K5391" s="15"/>
      <c r="L5391" s="15"/>
      <c r="M5391" s="15"/>
      <c r="N5391" s="15"/>
      <c r="O5391" s="31"/>
      <c r="P5391" s="22"/>
      <c r="Q5391" s="15"/>
      <c r="R5391" s="15"/>
    </row>
    <row r="5392" spans="2:18" x14ac:dyDescent="0.2">
      <c r="B5392" s="3"/>
      <c r="E5392" s="3" t="s">
        <v>12</v>
      </c>
      <c r="F5392" s="15" t="s">
        <v>5691</v>
      </c>
      <c r="K5392" s="15"/>
      <c r="L5392" s="15"/>
      <c r="M5392" s="15"/>
      <c r="N5392" s="15"/>
      <c r="O5392" s="31"/>
      <c r="P5392" s="22"/>
      <c r="Q5392" s="15"/>
      <c r="R5392" s="15"/>
    </row>
    <row r="5393" spans="2:18" x14ac:dyDescent="0.2">
      <c r="B5393" s="3"/>
      <c r="E5393" s="3"/>
      <c r="F5393" s="15"/>
      <c r="K5393" s="15"/>
      <c r="L5393" s="15"/>
      <c r="M5393" s="15"/>
      <c r="N5393" s="15"/>
      <c r="O5393" s="31"/>
      <c r="P5393" s="22"/>
      <c r="Q5393" s="15"/>
      <c r="R5393" s="15"/>
    </row>
    <row r="5394" spans="2:18" x14ac:dyDescent="0.2">
      <c r="B5394" s="3">
        <v>25</v>
      </c>
      <c r="E5394" s="3" t="s">
        <v>21</v>
      </c>
      <c r="F5394" s="15" t="s">
        <v>5690</v>
      </c>
      <c r="K5394" s="15"/>
      <c r="L5394" s="15"/>
      <c r="M5394" s="15"/>
      <c r="N5394" s="15"/>
      <c r="O5394" s="31"/>
      <c r="P5394" s="22"/>
      <c r="Q5394" s="15"/>
      <c r="R5394" s="15"/>
    </row>
    <row r="5395" spans="2:18" x14ac:dyDescent="0.2">
      <c r="B5395" s="3"/>
      <c r="E5395" s="3" t="s">
        <v>2</v>
      </c>
      <c r="F5395" s="15" t="s">
        <v>5673</v>
      </c>
      <c r="K5395" s="15"/>
      <c r="L5395" s="15"/>
      <c r="M5395" s="15"/>
      <c r="N5395" s="15"/>
      <c r="O5395" s="31"/>
      <c r="P5395" s="22"/>
      <c r="Q5395" s="15"/>
      <c r="R5395" s="15"/>
    </row>
    <row r="5396" spans="2:18" x14ac:dyDescent="0.2">
      <c r="B5396" s="3"/>
      <c r="E5396" s="3" t="s">
        <v>2</v>
      </c>
      <c r="F5396" s="15" t="s">
        <v>5697</v>
      </c>
      <c r="K5396" s="15"/>
      <c r="L5396" s="15"/>
      <c r="M5396" s="15"/>
      <c r="N5396" s="15"/>
      <c r="O5396" s="31"/>
      <c r="P5396" s="22"/>
      <c r="Q5396" s="15"/>
      <c r="R5396" s="15"/>
    </row>
    <row r="5397" spans="2:18" x14ac:dyDescent="0.2">
      <c r="B5397" s="3"/>
      <c r="E5397" s="3" t="s">
        <v>12</v>
      </c>
      <c r="F5397" s="15" t="s">
        <v>5698</v>
      </c>
      <c r="K5397" s="15"/>
      <c r="L5397" s="15"/>
      <c r="M5397" s="15"/>
      <c r="N5397" s="15"/>
      <c r="O5397" s="31"/>
      <c r="P5397" s="22"/>
      <c r="Q5397" s="15"/>
      <c r="R5397" s="15"/>
    </row>
    <row r="5398" spans="2:18" x14ac:dyDescent="0.2">
      <c r="B5398" s="3"/>
      <c r="E5398" s="3"/>
      <c r="F5398" s="15"/>
      <c r="K5398" s="15"/>
      <c r="L5398" s="15"/>
      <c r="M5398" s="15"/>
      <c r="N5398" s="15"/>
      <c r="O5398" s="31"/>
      <c r="P5398" s="22"/>
      <c r="Q5398" s="15"/>
      <c r="R5398" s="15"/>
    </row>
    <row r="5399" spans="2:18" x14ac:dyDescent="0.2">
      <c r="B5399" s="3"/>
      <c r="E5399" s="3" t="s">
        <v>21</v>
      </c>
      <c r="F5399" s="15" t="s">
        <v>2747</v>
      </c>
      <c r="K5399" s="15"/>
      <c r="L5399" s="15"/>
      <c r="M5399" s="15"/>
      <c r="N5399" s="15"/>
      <c r="O5399" s="31"/>
      <c r="P5399" s="22"/>
      <c r="Q5399" s="15"/>
      <c r="R5399" s="15"/>
    </row>
    <row r="5400" spans="2:18" x14ac:dyDescent="0.2">
      <c r="B5400" s="3">
        <v>26</v>
      </c>
      <c r="E5400" s="3" t="s">
        <v>21</v>
      </c>
      <c r="F5400" s="15" t="s">
        <v>3055</v>
      </c>
      <c r="K5400" s="15"/>
      <c r="L5400" s="15"/>
      <c r="M5400" s="15"/>
      <c r="N5400" s="15"/>
      <c r="O5400" s="31"/>
      <c r="P5400" s="22"/>
      <c r="Q5400" s="15"/>
      <c r="R5400" s="15"/>
    </row>
    <row r="5401" spans="2:18" x14ac:dyDescent="0.2">
      <c r="B5401" s="3"/>
      <c r="E5401" s="3" t="s">
        <v>2</v>
      </c>
      <c r="F5401" s="15" t="s">
        <v>5704</v>
      </c>
      <c r="K5401" s="15"/>
      <c r="L5401" s="15"/>
      <c r="M5401" s="15"/>
      <c r="N5401" s="15"/>
      <c r="O5401" s="31"/>
      <c r="P5401" s="22"/>
      <c r="Q5401" s="15"/>
      <c r="R5401" s="15"/>
    </row>
    <row r="5402" spans="2:18" x14ac:dyDescent="0.2">
      <c r="B5402" s="3"/>
      <c r="E5402" s="3" t="s">
        <v>2</v>
      </c>
      <c r="F5402" s="15" t="s">
        <v>5705</v>
      </c>
      <c r="K5402" s="15"/>
      <c r="L5402" s="15"/>
      <c r="M5402" s="15"/>
      <c r="N5402" s="15"/>
      <c r="O5402" s="31"/>
      <c r="P5402" s="22"/>
      <c r="Q5402" s="15"/>
      <c r="R5402" s="15"/>
    </row>
    <row r="5403" spans="2:18" x14ac:dyDescent="0.2">
      <c r="B5403" s="3"/>
      <c r="E5403" s="3" t="s">
        <v>12</v>
      </c>
      <c r="F5403" s="15" t="s">
        <v>5703</v>
      </c>
      <c r="K5403" s="15"/>
      <c r="L5403" s="15"/>
      <c r="M5403" s="15"/>
      <c r="N5403" s="15"/>
      <c r="O5403" s="31"/>
      <c r="P5403" s="22"/>
      <c r="Q5403" s="15"/>
      <c r="R5403" s="15"/>
    </row>
    <row r="5404" spans="2:18" x14ac:dyDescent="0.2">
      <c r="B5404" s="3"/>
      <c r="E5404" s="3"/>
      <c r="F5404" s="15"/>
      <c r="K5404" s="15"/>
      <c r="L5404" s="15"/>
      <c r="M5404" s="15"/>
      <c r="N5404" s="15"/>
      <c r="O5404" s="31"/>
      <c r="P5404" s="22"/>
      <c r="Q5404" s="15"/>
      <c r="R5404" s="15"/>
    </row>
    <row r="5405" spans="2:18" x14ac:dyDescent="0.2">
      <c r="B5405" s="3">
        <v>27</v>
      </c>
      <c r="E5405" s="3" t="s">
        <v>21</v>
      </c>
      <c r="F5405" s="15" t="s">
        <v>5706</v>
      </c>
      <c r="K5405" s="15"/>
      <c r="L5405" s="15"/>
      <c r="M5405" s="15"/>
      <c r="N5405" s="15"/>
      <c r="O5405" s="31"/>
      <c r="P5405" s="22"/>
      <c r="Q5405" s="15"/>
      <c r="R5405" s="15"/>
    </row>
    <row r="5406" spans="2:18" x14ac:dyDescent="0.2">
      <c r="B5406" s="3"/>
      <c r="E5406" s="3" t="s">
        <v>2</v>
      </c>
      <c r="F5406" s="15" t="s">
        <v>5707</v>
      </c>
      <c r="K5406" s="15"/>
      <c r="L5406" s="15"/>
      <c r="M5406" s="15"/>
      <c r="N5406" s="15"/>
      <c r="O5406" s="31"/>
      <c r="P5406" s="22"/>
      <c r="Q5406" s="15"/>
      <c r="R5406" s="15"/>
    </row>
    <row r="5407" spans="2:18" x14ac:dyDescent="0.2">
      <c r="B5407" s="3"/>
      <c r="E5407" s="3" t="s">
        <v>2</v>
      </c>
      <c r="F5407" s="15" t="s">
        <v>5708</v>
      </c>
      <c r="K5407" s="15"/>
      <c r="L5407" s="15"/>
      <c r="M5407" s="15"/>
      <c r="N5407" s="15"/>
      <c r="O5407" s="31"/>
      <c r="P5407" s="22"/>
      <c r="Q5407" s="15"/>
      <c r="R5407" s="15"/>
    </row>
    <row r="5408" spans="2:18" x14ac:dyDescent="0.2">
      <c r="B5408" s="3"/>
      <c r="E5408" s="3" t="s">
        <v>12</v>
      </c>
      <c r="F5408" s="15" t="s">
        <v>5710</v>
      </c>
      <c r="K5408" s="15"/>
      <c r="L5408" s="15"/>
      <c r="M5408" s="15"/>
      <c r="N5408" s="15"/>
      <c r="O5408" s="31"/>
      <c r="P5408" s="22"/>
      <c r="Q5408" s="15"/>
      <c r="R5408" s="15"/>
    </row>
    <row r="5409" spans="2:18" x14ac:dyDescent="0.2">
      <c r="B5409" s="3"/>
      <c r="E5409" s="3"/>
      <c r="F5409" s="15"/>
      <c r="K5409" s="15"/>
      <c r="L5409" s="15"/>
      <c r="M5409" s="15"/>
      <c r="N5409" s="15"/>
      <c r="O5409" s="31"/>
      <c r="P5409" s="22"/>
      <c r="Q5409" s="15"/>
      <c r="R5409" s="15"/>
    </row>
    <row r="5410" spans="2:18" x14ac:dyDescent="0.2">
      <c r="B5410" s="3"/>
      <c r="E5410" s="3" t="s">
        <v>21</v>
      </c>
      <c r="F5410" s="15" t="s">
        <v>2747</v>
      </c>
      <c r="K5410" s="15"/>
      <c r="L5410" s="15"/>
      <c r="M5410" s="15"/>
      <c r="N5410" s="15"/>
      <c r="O5410" s="31"/>
      <c r="P5410" s="22"/>
      <c r="Q5410" s="15"/>
      <c r="R5410" s="15"/>
    </row>
    <row r="5411" spans="2:18" x14ac:dyDescent="0.2">
      <c r="B5411" s="3">
        <v>28</v>
      </c>
      <c r="E5411" s="3" t="s">
        <v>21</v>
      </c>
      <c r="F5411" s="15" t="s">
        <v>5713</v>
      </c>
      <c r="K5411" s="15"/>
      <c r="L5411" s="15"/>
      <c r="M5411" s="15"/>
      <c r="N5411" s="15"/>
      <c r="O5411" s="31"/>
      <c r="P5411" s="22"/>
      <c r="Q5411" s="15"/>
      <c r="R5411" s="15"/>
    </row>
    <row r="5412" spans="2:18" x14ac:dyDescent="0.2">
      <c r="B5412" s="3"/>
      <c r="E5412" s="3" t="s">
        <v>2</v>
      </c>
      <c r="F5412" s="15" t="s">
        <v>5712</v>
      </c>
      <c r="K5412" s="15"/>
      <c r="L5412" s="15"/>
      <c r="M5412" s="15"/>
      <c r="N5412" s="15"/>
      <c r="O5412" s="31"/>
      <c r="P5412" s="22"/>
      <c r="Q5412" s="15"/>
      <c r="R5412" s="15"/>
    </row>
    <row r="5413" spans="2:18" x14ac:dyDescent="0.2">
      <c r="B5413" s="3"/>
      <c r="E5413" s="3" t="s">
        <v>2</v>
      </c>
      <c r="F5413" s="15" t="s">
        <v>5711</v>
      </c>
      <c r="K5413" s="15"/>
      <c r="L5413" s="15"/>
      <c r="M5413" s="15"/>
      <c r="N5413" s="15"/>
      <c r="O5413" s="31"/>
      <c r="P5413" s="22"/>
      <c r="Q5413" s="15"/>
      <c r="R5413" s="15"/>
    </row>
    <row r="5414" spans="2:18" x14ac:dyDescent="0.2">
      <c r="B5414" s="3"/>
      <c r="E5414" s="3" t="s">
        <v>12</v>
      </c>
      <c r="F5414" s="15" t="s">
        <v>5714</v>
      </c>
      <c r="K5414" s="15"/>
      <c r="L5414" s="15"/>
      <c r="M5414" s="15"/>
      <c r="N5414" s="15"/>
      <c r="O5414" s="31"/>
      <c r="P5414" s="22"/>
      <c r="Q5414" s="15"/>
      <c r="R5414" s="15"/>
    </row>
    <row r="5415" spans="2:18" x14ac:dyDescent="0.2">
      <c r="B5415" s="3"/>
      <c r="E5415" s="3"/>
      <c r="F5415" s="15"/>
      <c r="K5415" s="15"/>
      <c r="L5415" s="15"/>
      <c r="M5415" s="15"/>
      <c r="N5415" s="15"/>
      <c r="O5415" s="31"/>
      <c r="P5415" s="22"/>
      <c r="Q5415" s="15"/>
      <c r="R5415" s="15"/>
    </row>
    <row r="5416" spans="2:18" x14ac:dyDescent="0.2">
      <c r="B5416" s="3"/>
      <c r="E5416" s="3" t="s">
        <v>21</v>
      </c>
      <c r="F5416" s="15" t="s">
        <v>2747</v>
      </c>
      <c r="K5416" s="15"/>
      <c r="L5416" s="15"/>
      <c r="M5416" s="15"/>
      <c r="N5416" s="15"/>
      <c r="O5416" s="31"/>
      <c r="P5416" s="22"/>
      <c r="Q5416" s="15"/>
      <c r="R5416" s="15" t="s">
        <v>5729</v>
      </c>
    </row>
    <row r="5417" spans="2:18" x14ac:dyDescent="0.2">
      <c r="B5417" s="3">
        <v>29</v>
      </c>
      <c r="E5417" s="3" t="s">
        <v>21</v>
      </c>
      <c r="F5417" s="15" t="s">
        <v>5715</v>
      </c>
      <c r="K5417" s="15"/>
      <c r="L5417" s="15"/>
      <c r="M5417" s="15"/>
      <c r="N5417" s="15"/>
      <c r="O5417" s="31"/>
      <c r="P5417" s="22"/>
      <c r="Q5417" s="15"/>
      <c r="R5417" s="15" t="s">
        <v>5730</v>
      </c>
    </row>
    <row r="5418" spans="2:18" x14ac:dyDescent="0.2">
      <c r="B5418" s="3"/>
      <c r="E5418" s="3" t="s">
        <v>2</v>
      </c>
      <c r="F5418" s="15" t="s">
        <v>5716</v>
      </c>
      <c r="K5418" s="15"/>
      <c r="L5418" s="15"/>
      <c r="M5418" s="15"/>
      <c r="N5418" s="15"/>
      <c r="O5418" s="31"/>
      <c r="P5418" s="22"/>
      <c r="Q5418" s="15"/>
      <c r="R5418" s="15" t="s">
        <v>5731</v>
      </c>
    </row>
    <row r="5419" spans="2:18" x14ac:dyDescent="0.2">
      <c r="B5419" s="3"/>
      <c r="E5419" s="3" t="s">
        <v>2</v>
      </c>
      <c r="F5419" s="15" t="s">
        <v>5717</v>
      </c>
      <c r="K5419" s="15"/>
      <c r="L5419" s="15"/>
      <c r="M5419" s="15"/>
      <c r="N5419" s="15"/>
      <c r="O5419" s="31"/>
      <c r="P5419" s="22"/>
      <c r="Q5419" s="15"/>
      <c r="R5419" s="15" t="s">
        <v>5732</v>
      </c>
    </row>
    <row r="5420" spans="2:18" x14ac:dyDescent="0.2">
      <c r="B5420" s="3"/>
      <c r="E5420" s="3" t="s">
        <v>12</v>
      </c>
      <c r="F5420" s="15" t="s">
        <v>5723</v>
      </c>
      <c r="K5420" s="15"/>
      <c r="L5420" s="15"/>
      <c r="M5420" s="15"/>
      <c r="N5420" s="15"/>
      <c r="O5420" s="31"/>
      <c r="P5420" s="22"/>
      <c r="Q5420" s="15"/>
      <c r="R5420" s="15" t="s">
        <v>5733</v>
      </c>
    </row>
    <row r="5421" spans="2:18" x14ac:dyDescent="0.2">
      <c r="B5421" s="3"/>
      <c r="E5421" s="3"/>
      <c r="F5421" s="15"/>
      <c r="K5421" s="15"/>
      <c r="L5421" s="15"/>
      <c r="M5421" s="15"/>
      <c r="N5421" s="15"/>
      <c r="O5421" s="31"/>
      <c r="P5421" s="22"/>
      <c r="Q5421" s="15"/>
      <c r="R5421" s="15" t="s">
        <v>5734</v>
      </c>
    </row>
    <row r="5422" spans="2:18" x14ac:dyDescent="0.2">
      <c r="B5422" s="3"/>
      <c r="E5422" s="3"/>
      <c r="F5422" s="15"/>
      <c r="K5422" s="15"/>
      <c r="L5422" s="15"/>
      <c r="M5422" s="15"/>
      <c r="N5422" s="15"/>
      <c r="O5422" s="31"/>
      <c r="P5422" s="22"/>
      <c r="Q5422" s="15"/>
      <c r="R5422" s="15" t="s">
        <v>5735</v>
      </c>
    </row>
    <row r="5423" spans="2:18" x14ac:dyDescent="0.2">
      <c r="B5423" s="3">
        <v>30</v>
      </c>
      <c r="C5423">
        <v>9</v>
      </c>
      <c r="D5423">
        <v>14</v>
      </c>
      <c r="E5423" s="3" t="s">
        <v>21</v>
      </c>
      <c r="F5423" s="15" t="s">
        <v>5724</v>
      </c>
      <c r="K5423" s="15"/>
      <c r="L5423" s="15"/>
      <c r="M5423" s="15"/>
      <c r="N5423" s="15"/>
      <c r="O5423" s="31"/>
      <c r="P5423" s="22"/>
      <c r="Q5423" s="15"/>
      <c r="R5423" s="15"/>
    </row>
    <row r="5424" spans="2:18" x14ac:dyDescent="0.2">
      <c r="B5424" s="3"/>
      <c r="E5424" s="3" t="s">
        <v>2</v>
      </c>
      <c r="F5424" s="15" t="s">
        <v>5725</v>
      </c>
      <c r="K5424" s="15"/>
      <c r="L5424" s="15"/>
      <c r="M5424" s="15"/>
      <c r="N5424" s="15"/>
      <c r="O5424" s="31"/>
      <c r="P5424" s="22"/>
      <c r="Q5424" s="15"/>
      <c r="R5424" s="15"/>
    </row>
    <row r="5425" spans="2:18" x14ac:dyDescent="0.2">
      <c r="B5425" s="3"/>
      <c r="E5425" s="3" t="s">
        <v>2</v>
      </c>
      <c r="F5425" s="15" t="s">
        <v>5726</v>
      </c>
      <c r="K5425" s="15"/>
      <c r="L5425" s="15"/>
      <c r="M5425" s="15"/>
      <c r="N5425" s="15"/>
      <c r="O5425" s="31"/>
      <c r="P5425" s="22"/>
      <c r="Q5425" s="15"/>
      <c r="R5425" s="15"/>
    </row>
    <row r="5426" spans="2:18" x14ac:dyDescent="0.2">
      <c r="B5426" s="3"/>
      <c r="E5426" s="3" t="s">
        <v>12</v>
      </c>
      <c r="F5426" s="15" t="s">
        <v>5728</v>
      </c>
      <c r="K5426" s="15"/>
      <c r="L5426" s="15"/>
      <c r="M5426" s="15"/>
      <c r="N5426" s="15"/>
      <c r="O5426" s="31"/>
      <c r="P5426" s="22"/>
      <c r="Q5426" s="15"/>
      <c r="R5426" s="15"/>
    </row>
    <row r="5427" spans="2:18" x14ac:dyDescent="0.2">
      <c r="B5427" s="3"/>
      <c r="E5427" s="3"/>
      <c r="F5427" s="15"/>
      <c r="K5427" s="15"/>
      <c r="L5427" s="15"/>
      <c r="M5427" s="15"/>
      <c r="N5427" s="15"/>
      <c r="O5427" s="31"/>
      <c r="P5427" s="22"/>
      <c r="Q5427" s="15"/>
      <c r="R5427" s="15"/>
    </row>
    <row r="5428" spans="2:18" x14ac:dyDescent="0.2">
      <c r="B5428" s="3">
        <v>1</v>
      </c>
      <c r="C5428">
        <v>10</v>
      </c>
      <c r="D5428">
        <v>14</v>
      </c>
      <c r="E5428" s="3" t="s">
        <v>21</v>
      </c>
      <c r="F5428" s="15" t="s">
        <v>5736</v>
      </c>
      <c r="K5428" s="15"/>
      <c r="L5428" s="15"/>
      <c r="M5428" s="15"/>
      <c r="N5428" s="15" t="s">
        <v>5727</v>
      </c>
      <c r="O5428" s="31"/>
      <c r="P5428" s="22"/>
      <c r="Q5428" s="15"/>
      <c r="R5428" s="15"/>
    </row>
    <row r="5429" spans="2:18" x14ac:dyDescent="0.2">
      <c r="B5429" s="3"/>
      <c r="E5429" s="3" t="s">
        <v>2</v>
      </c>
      <c r="F5429" s="15" t="s">
        <v>5737</v>
      </c>
      <c r="K5429" s="15"/>
      <c r="L5429" s="15"/>
      <c r="M5429" s="15"/>
      <c r="N5429" s="15"/>
      <c r="O5429" s="31"/>
      <c r="P5429" s="22"/>
      <c r="Q5429" s="15"/>
      <c r="R5429" s="15"/>
    </row>
    <row r="5430" spans="2:18" x14ac:dyDescent="0.2">
      <c r="B5430" s="3"/>
      <c r="E5430" s="3" t="s">
        <v>2</v>
      </c>
      <c r="F5430" s="15" t="s">
        <v>5738</v>
      </c>
      <c r="K5430" s="15"/>
      <c r="L5430" s="15"/>
      <c r="M5430" s="15"/>
      <c r="N5430" s="15"/>
      <c r="O5430" s="31"/>
      <c r="P5430" s="22"/>
      <c r="Q5430" s="15"/>
      <c r="R5430" s="15"/>
    </row>
    <row r="5431" spans="2:18" x14ac:dyDescent="0.2">
      <c r="B5431" s="3"/>
      <c r="E5431" s="3" t="s">
        <v>12</v>
      </c>
      <c r="F5431" s="15" t="s">
        <v>5739</v>
      </c>
      <c r="K5431" s="15"/>
      <c r="L5431" s="15"/>
      <c r="M5431" s="15"/>
      <c r="N5431" s="15"/>
      <c r="O5431" s="31"/>
      <c r="P5431" s="22"/>
      <c r="Q5431" s="15"/>
      <c r="R5431" s="15"/>
    </row>
    <row r="5432" spans="2:18" x14ac:dyDescent="0.2">
      <c r="B5432" s="3"/>
      <c r="E5432" s="3"/>
      <c r="F5432" s="15"/>
      <c r="K5432" s="15"/>
      <c r="L5432" s="15"/>
      <c r="M5432" s="15"/>
      <c r="N5432" s="15"/>
      <c r="O5432" s="31"/>
      <c r="P5432" s="22"/>
      <c r="Q5432" s="15"/>
      <c r="R5432" s="15"/>
    </row>
    <row r="5433" spans="2:18" x14ac:dyDescent="0.2">
      <c r="B5433" s="3">
        <v>2</v>
      </c>
      <c r="E5433" s="3" t="s">
        <v>21</v>
      </c>
      <c r="F5433" s="15" t="s">
        <v>2747</v>
      </c>
      <c r="K5433" s="15"/>
      <c r="L5433" s="15"/>
      <c r="M5433" s="15"/>
      <c r="N5433" s="15"/>
      <c r="O5433" s="31"/>
      <c r="P5433" s="22"/>
      <c r="Q5433" s="15"/>
      <c r="R5433" s="15"/>
    </row>
    <row r="5434" spans="2:18" x14ac:dyDescent="0.2">
      <c r="B5434" s="3"/>
      <c r="E5434" s="3" t="s">
        <v>21</v>
      </c>
      <c r="F5434" s="15" t="s">
        <v>3055</v>
      </c>
      <c r="K5434" s="15"/>
      <c r="L5434" s="15"/>
      <c r="M5434" s="15"/>
      <c r="N5434" s="15"/>
      <c r="O5434" s="31"/>
      <c r="P5434" s="22"/>
      <c r="Q5434" s="15"/>
      <c r="R5434" s="15"/>
    </row>
    <row r="5435" spans="2:18" x14ac:dyDescent="0.2">
      <c r="B5435" s="3"/>
      <c r="E5435" s="3" t="s">
        <v>2</v>
      </c>
      <c r="F5435" s="15" t="s">
        <v>5673</v>
      </c>
      <c r="K5435" s="15"/>
      <c r="L5435" s="15"/>
      <c r="M5435" s="15"/>
      <c r="N5435" s="15"/>
      <c r="O5435" s="31"/>
      <c r="P5435" s="22"/>
      <c r="Q5435" s="15"/>
      <c r="R5435" s="15"/>
    </row>
    <row r="5436" spans="2:18" x14ac:dyDescent="0.2">
      <c r="B5436" s="3"/>
      <c r="E5436" s="3" t="s">
        <v>2</v>
      </c>
      <c r="F5436" s="15" t="s">
        <v>5741</v>
      </c>
      <c r="K5436" s="15"/>
      <c r="L5436" s="15"/>
      <c r="M5436" s="15"/>
      <c r="N5436" s="15"/>
      <c r="O5436" s="31"/>
      <c r="P5436" s="22"/>
      <c r="Q5436" s="15"/>
      <c r="R5436" s="15"/>
    </row>
    <row r="5437" spans="2:18" x14ac:dyDescent="0.2">
      <c r="B5437" s="3"/>
      <c r="E5437" s="3" t="s">
        <v>12</v>
      </c>
      <c r="F5437" s="15" t="s">
        <v>5742</v>
      </c>
      <c r="K5437" s="15"/>
      <c r="L5437" s="15"/>
      <c r="M5437" s="15"/>
      <c r="N5437" s="15" t="s">
        <v>914</v>
      </c>
      <c r="O5437" s="31"/>
      <c r="P5437" s="22"/>
      <c r="Q5437" s="15"/>
      <c r="R5437" s="15"/>
    </row>
    <row r="5438" spans="2:18" x14ac:dyDescent="0.2">
      <c r="B5438" s="3"/>
      <c r="E5438" s="3"/>
      <c r="F5438" s="15"/>
      <c r="K5438" s="15"/>
      <c r="L5438" s="15"/>
      <c r="M5438" s="15"/>
      <c r="N5438" s="15"/>
      <c r="O5438" s="31"/>
      <c r="P5438" s="22"/>
      <c r="Q5438" s="15"/>
      <c r="R5438" s="15"/>
    </row>
    <row r="5439" spans="2:18" x14ac:dyDescent="0.2">
      <c r="B5439" s="3">
        <v>3</v>
      </c>
      <c r="E5439" s="3" t="s">
        <v>21</v>
      </c>
      <c r="F5439" s="15" t="s">
        <v>2747</v>
      </c>
      <c r="K5439" s="15"/>
      <c r="L5439" s="15"/>
      <c r="M5439" s="15"/>
      <c r="N5439" s="15"/>
      <c r="O5439" s="31"/>
      <c r="P5439" s="22"/>
      <c r="Q5439" s="15"/>
      <c r="R5439" s="15"/>
    </row>
    <row r="5440" spans="2:18" x14ac:dyDescent="0.2">
      <c r="B5440" s="3"/>
      <c r="E5440" s="3" t="s">
        <v>21</v>
      </c>
      <c r="F5440" s="15" t="s">
        <v>5743</v>
      </c>
      <c r="K5440" s="15"/>
      <c r="L5440" s="15"/>
      <c r="M5440" s="15"/>
      <c r="N5440" s="15"/>
      <c r="O5440" s="31"/>
      <c r="P5440" s="22"/>
      <c r="Q5440" s="15"/>
      <c r="R5440" s="15"/>
    </row>
    <row r="5441" spans="2:18" x14ac:dyDescent="0.2">
      <c r="B5441" s="3"/>
      <c r="E5441" s="3" t="s">
        <v>2</v>
      </c>
      <c r="F5441" s="15" t="s">
        <v>2796</v>
      </c>
      <c r="K5441" s="15"/>
      <c r="L5441" s="15"/>
      <c r="M5441" s="15"/>
      <c r="N5441" s="15"/>
      <c r="O5441" s="31"/>
      <c r="P5441" s="22"/>
      <c r="Q5441" s="15"/>
      <c r="R5441" s="15"/>
    </row>
    <row r="5442" spans="2:18" x14ac:dyDescent="0.2">
      <c r="B5442" s="3"/>
      <c r="E5442" s="3" t="s">
        <v>2</v>
      </c>
      <c r="F5442" s="15" t="s">
        <v>2672</v>
      </c>
      <c r="K5442" s="15"/>
      <c r="L5442" s="15"/>
      <c r="M5442" s="15"/>
      <c r="N5442" s="15"/>
      <c r="O5442" s="31"/>
      <c r="P5442" s="22"/>
      <c r="Q5442" s="15"/>
      <c r="R5442" s="15"/>
    </row>
    <row r="5443" spans="2:18" x14ac:dyDescent="0.2">
      <c r="B5443" s="3"/>
      <c r="E5443" s="3" t="s">
        <v>12</v>
      </c>
      <c r="F5443" s="15" t="s">
        <v>5745</v>
      </c>
      <c r="K5443" s="15"/>
      <c r="L5443" s="15"/>
      <c r="M5443" s="15"/>
      <c r="N5443" s="15"/>
      <c r="O5443" s="31"/>
      <c r="P5443" s="22"/>
      <c r="Q5443" s="15"/>
      <c r="R5443" s="15"/>
    </row>
    <row r="5444" spans="2:18" x14ac:dyDescent="0.2">
      <c r="B5444" s="3"/>
      <c r="E5444" s="3"/>
      <c r="F5444" s="15"/>
      <c r="K5444" s="15"/>
      <c r="L5444" s="15"/>
      <c r="M5444" s="15"/>
      <c r="N5444" s="15"/>
      <c r="O5444" s="31"/>
      <c r="P5444" s="22"/>
      <c r="Q5444" s="15"/>
      <c r="R5444" s="15"/>
    </row>
    <row r="5445" spans="2:18" x14ac:dyDescent="0.2">
      <c r="B5445" s="3"/>
      <c r="E5445" s="3" t="s">
        <v>21</v>
      </c>
      <c r="F5445" s="15" t="s">
        <v>2747</v>
      </c>
      <c r="K5445" s="15"/>
      <c r="L5445" s="15"/>
      <c r="M5445" s="15"/>
      <c r="N5445" s="15"/>
      <c r="O5445" s="31"/>
      <c r="P5445" s="22"/>
      <c r="Q5445" s="15"/>
      <c r="R5445" s="15"/>
    </row>
    <row r="5446" spans="2:18" x14ac:dyDescent="0.2">
      <c r="B5446" s="3">
        <v>4</v>
      </c>
      <c r="E5446" s="3" t="s">
        <v>21</v>
      </c>
      <c r="F5446" s="15" t="s">
        <v>5746</v>
      </c>
      <c r="K5446" s="15"/>
      <c r="L5446" s="15"/>
      <c r="M5446" s="15"/>
      <c r="N5446" s="15"/>
      <c r="O5446" s="31"/>
      <c r="P5446" s="22"/>
      <c r="Q5446" s="15"/>
      <c r="R5446" s="15"/>
    </row>
    <row r="5447" spans="2:18" x14ac:dyDescent="0.2">
      <c r="B5447" s="3"/>
      <c r="E5447" s="3" t="s">
        <v>2</v>
      </c>
      <c r="F5447" s="15" t="s">
        <v>5747</v>
      </c>
      <c r="K5447" s="15"/>
      <c r="L5447" s="15"/>
      <c r="M5447" s="15"/>
      <c r="N5447" s="15"/>
      <c r="O5447" s="31"/>
      <c r="P5447" s="22"/>
      <c r="Q5447" s="15"/>
      <c r="R5447" s="15"/>
    </row>
    <row r="5448" spans="2:18" x14ac:dyDescent="0.2">
      <c r="B5448" s="3"/>
      <c r="E5448" s="3" t="s">
        <v>2</v>
      </c>
      <c r="F5448" s="15" t="s">
        <v>5748</v>
      </c>
      <c r="K5448" s="15"/>
      <c r="L5448" s="15"/>
      <c r="M5448" s="15"/>
      <c r="N5448" s="15"/>
      <c r="O5448" s="31"/>
      <c r="P5448" s="22"/>
      <c r="Q5448" s="15"/>
      <c r="R5448" s="15"/>
    </row>
    <row r="5449" spans="2:18" x14ac:dyDescent="0.2">
      <c r="B5449" s="3"/>
      <c r="E5449" s="3" t="s">
        <v>12</v>
      </c>
      <c r="F5449" s="15" t="s">
        <v>5749</v>
      </c>
      <c r="K5449" s="15"/>
      <c r="L5449" s="15"/>
      <c r="M5449" s="15"/>
      <c r="N5449" s="15"/>
      <c r="O5449" s="31"/>
      <c r="P5449" s="22"/>
      <c r="Q5449" s="15"/>
      <c r="R5449" s="15"/>
    </row>
    <row r="5450" spans="2:18" x14ac:dyDescent="0.2">
      <c r="B5450" s="3"/>
      <c r="E5450" s="3"/>
      <c r="F5450" s="15"/>
      <c r="K5450" s="15"/>
      <c r="L5450" s="15"/>
      <c r="M5450" s="15"/>
      <c r="N5450" s="15"/>
      <c r="O5450" s="31"/>
      <c r="P5450" s="22"/>
      <c r="Q5450" s="15"/>
      <c r="R5450" s="15"/>
    </row>
    <row r="5451" spans="2:18" x14ac:dyDescent="0.2">
      <c r="B5451" s="3">
        <v>5</v>
      </c>
      <c r="C5451">
        <v>10</v>
      </c>
      <c r="D5451">
        <v>14</v>
      </c>
      <c r="E5451" s="3" t="s">
        <v>21</v>
      </c>
      <c r="F5451" s="15" t="s">
        <v>2812</v>
      </c>
      <c r="K5451" s="15"/>
      <c r="L5451" s="15"/>
      <c r="M5451" s="15"/>
      <c r="N5451" s="15"/>
      <c r="O5451" s="31"/>
      <c r="P5451" s="22"/>
      <c r="Q5451" s="15"/>
      <c r="R5451" s="15" t="s">
        <v>5752</v>
      </c>
    </row>
    <row r="5452" spans="2:18" x14ac:dyDescent="0.2">
      <c r="B5452" s="3"/>
      <c r="E5452" s="3" t="s">
        <v>2</v>
      </c>
      <c r="F5452" s="15" t="s">
        <v>2812</v>
      </c>
      <c r="K5452" s="15"/>
      <c r="L5452" s="15"/>
      <c r="M5452" s="15"/>
      <c r="N5452" s="15"/>
      <c r="O5452" s="31"/>
      <c r="P5452" s="22"/>
      <c r="Q5452" s="15"/>
      <c r="R5452" s="15"/>
    </row>
    <row r="5453" spans="2:18" x14ac:dyDescent="0.2">
      <c r="B5453" s="3"/>
      <c r="E5453" s="3" t="s">
        <v>2</v>
      </c>
      <c r="F5453" s="15" t="s">
        <v>5750</v>
      </c>
      <c r="K5453" s="15"/>
      <c r="L5453" s="15"/>
      <c r="M5453" s="15"/>
      <c r="N5453" s="15"/>
      <c r="O5453" s="31"/>
      <c r="P5453" s="22"/>
      <c r="Q5453" s="15"/>
      <c r="R5453" s="15"/>
    </row>
    <row r="5454" spans="2:18" x14ac:dyDescent="0.2">
      <c r="B5454" s="3"/>
      <c r="E5454" s="3" t="s">
        <v>12</v>
      </c>
      <c r="F5454" s="15" t="s">
        <v>5751</v>
      </c>
      <c r="K5454" s="15"/>
      <c r="L5454" s="15"/>
      <c r="M5454" s="15"/>
      <c r="N5454" s="15"/>
      <c r="O5454" s="31"/>
      <c r="P5454" s="22"/>
      <c r="Q5454" s="15"/>
      <c r="R5454" s="15"/>
    </row>
    <row r="5455" spans="2:18" x14ac:dyDescent="0.2">
      <c r="B5455" s="3"/>
      <c r="E5455" s="3"/>
      <c r="F5455" s="15"/>
      <c r="K5455" s="15"/>
      <c r="L5455" s="15"/>
      <c r="M5455" s="15"/>
      <c r="N5455" s="15" t="s">
        <v>5770</v>
      </c>
      <c r="O5455" s="31"/>
      <c r="P5455" s="22"/>
      <c r="Q5455" s="15"/>
      <c r="R5455" s="15"/>
    </row>
    <row r="5456" spans="2:18" x14ac:dyDescent="0.2">
      <c r="B5456" s="3">
        <v>6</v>
      </c>
      <c r="E5456" s="3" t="s">
        <v>21</v>
      </c>
      <c r="F5456" s="15" t="s">
        <v>5756</v>
      </c>
      <c r="K5456" s="15"/>
      <c r="L5456" s="15"/>
      <c r="M5456" s="15"/>
      <c r="N5456" s="15" t="s">
        <v>3127</v>
      </c>
      <c r="O5456" s="31"/>
      <c r="P5456" s="22"/>
      <c r="Q5456" s="15"/>
      <c r="R5456" s="15"/>
    </row>
    <row r="5457" spans="2:18" x14ac:dyDescent="0.2">
      <c r="B5457" s="3"/>
      <c r="E5457" s="3" t="s">
        <v>2</v>
      </c>
      <c r="F5457" s="15" t="s">
        <v>5421</v>
      </c>
      <c r="K5457" s="15"/>
      <c r="L5457" s="15"/>
      <c r="M5457" s="15"/>
      <c r="N5457" s="15" t="s">
        <v>5769</v>
      </c>
      <c r="O5457" s="31"/>
      <c r="P5457" s="22"/>
      <c r="Q5457" s="15"/>
      <c r="R5457" s="15"/>
    </row>
    <row r="5458" spans="2:18" x14ac:dyDescent="0.2">
      <c r="B5458" s="3"/>
      <c r="E5458" s="3" t="s">
        <v>2</v>
      </c>
      <c r="F5458" s="15" t="s">
        <v>5766</v>
      </c>
      <c r="K5458" s="15"/>
      <c r="L5458" s="15"/>
      <c r="M5458" s="15"/>
      <c r="N5458" s="15" t="s">
        <v>5767</v>
      </c>
      <c r="O5458" s="31"/>
      <c r="P5458" s="22"/>
      <c r="Q5458" s="15"/>
      <c r="R5458" s="15"/>
    </row>
    <row r="5459" spans="2:18" x14ac:dyDescent="0.2">
      <c r="B5459" s="3"/>
      <c r="E5459" s="3" t="s">
        <v>12</v>
      </c>
      <c r="F5459" s="15" t="s">
        <v>5773</v>
      </c>
      <c r="K5459" s="15"/>
      <c r="L5459" s="15"/>
      <c r="M5459" s="15"/>
      <c r="N5459" s="15" t="s">
        <v>5768</v>
      </c>
      <c r="O5459" s="31"/>
      <c r="P5459" s="22"/>
      <c r="Q5459" s="15"/>
      <c r="R5459" s="15"/>
    </row>
    <row r="5460" spans="2:18" x14ac:dyDescent="0.2">
      <c r="B5460" s="3"/>
      <c r="E5460" s="3"/>
      <c r="F5460" s="15"/>
      <c r="K5460" s="15"/>
      <c r="L5460" s="15"/>
      <c r="M5460" s="15"/>
      <c r="N5460" s="15"/>
      <c r="O5460" s="31"/>
      <c r="P5460" s="22"/>
      <c r="Q5460" s="15"/>
      <c r="R5460" s="15"/>
    </row>
    <row r="5461" spans="2:18" x14ac:dyDescent="0.2">
      <c r="B5461" s="3">
        <v>7</v>
      </c>
      <c r="E5461" s="3" t="s">
        <v>21</v>
      </c>
      <c r="F5461" s="15" t="s">
        <v>5774</v>
      </c>
      <c r="K5461" s="15"/>
      <c r="L5461" s="15"/>
      <c r="M5461" s="15"/>
      <c r="N5461" s="15"/>
      <c r="O5461" s="31"/>
      <c r="P5461" s="22"/>
      <c r="Q5461" s="15"/>
      <c r="R5461" s="15"/>
    </row>
    <row r="5462" spans="2:18" x14ac:dyDescent="0.2">
      <c r="B5462" s="3"/>
      <c r="E5462" s="3" t="s">
        <v>2</v>
      </c>
      <c r="F5462" s="15" t="s">
        <v>5775</v>
      </c>
      <c r="K5462" s="15"/>
      <c r="L5462" s="15"/>
      <c r="M5462" s="15"/>
      <c r="N5462" s="15"/>
      <c r="O5462" s="31"/>
      <c r="P5462" s="22"/>
      <c r="Q5462" s="15"/>
      <c r="R5462" s="15"/>
    </row>
    <row r="5463" spans="2:18" x14ac:dyDescent="0.2">
      <c r="B5463" s="3"/>
      <c r="E5463" s="3" t="s">
        <v>2</v>
      </c>
      <c r="F5463" s="15" t="s">
        <v>5776</v>
      </c>
      <c r="K5463" s="15"/>
      <c r="L5463" s="15"/>
      <c r="M5463" s="15"/>
      <c r="N5463" s="15" t="s">
        <v>5772</v>
      </c>
      <c r="O5463" s="31"/>
      <c r="P5463" s="22"/>
      <c r="Q5463" s="15"/>
      <c r="R5463" s="15"/>
    </row>
    <row r="5464" spans="2:18" x14ac:dyDescent="0.2">
      <c r="B5464" s="3"/>
      <c r="E5464" s="3" t="s">
        <v>12</v>
      </c>
      <c r="F5464" s="15" t="s">
        <v>5781</v>
      </c>
      <c r="K5464" s="15"/>
      <c r="L5464" s="15"/>
      <c r="M5464" s="15"/>
      <c r="N5464" s="15"/>
      <c r="O5464" s="31"/>
      <c r="P5464" s="22"/>
      <c r="Q5464" s="15"/>
      <c r="R5464" s="15"/>
    </row>
    <row r="5465" spans="2:18" x14ac:dyDescent="0.2">
      <c r="B5465" s="3"/>
      <c r="E5465" s="3"/>
      <c r="F5465" s="15"/>
      <c r="K5465" s="15"/>
      <c r="L5465" s="15"/>
      <c r="M5465" s="15"/>
      <c r="N5465" s="15"/>
      <c r="O5465" s="31"/>
      <c r="P5465" s="22"/>
      <c r="Q5465" s="15"/>
      <c r="R5465" s="15"/>
    </row>
    <row r="5466" spans="2:18" x14ac:dyDescent="0.2">
      <c r="B5466" s="3">
        <v>8</v>
      </c>
      <c r="E5466" s="3" t="s">
        <v>21</v>
      </c>
      <c r="F5466" s="15" t="s">
        <v>2598</v>
      </c>
      <c r="K5466" s="15"/>
      <c r="L5466" s="15"/>
      <c r="M5466" s="15"/>
      <c r="N5466" s="15"/>
      <c r="O5466" s="31"/>
      <c r="P5466" s="22"/>
      <c r="Q5466" s="15"/>
      <c r="R5466" s="15"/>
    </row>
    <row r="5467" spans="2:18" x14ac:dyDescent="0.2">
      <c r="B5467" s="3"/>
      <c r="E5467" s="3" t="s">
        <v>2</v>
      </c>
      <c r="F5467" s="15" t="s">
        <v>5779</v>
      </c>
      <c r="K5467" s="15"/>
      <c r="L5467" s="15"/>
      <c r="M5467" s="15"/>
      <c r="N5467" s="15"/>
      <c r="O5467" s="31"/>
      <c r="P5467" s="22"/>
      <c r="Q5467" s="15"/>
      <c r="R5467" s="15"/>
    </row>
    <row r="5468" spans="2:18" x14ac:dyDescent="0.2">
      <c r="B5468" s="3"/>
      <c r="E5468" s="3" t="s">
        <v>2</v>
      </c>
      <c r="F5468" s="15" t="s">
        <v>5780</v>
      </c>
      <c r="K5468" s="15"/>
      <c r="L5468" s="15"/>
      <c r="M5468" s="15"/>
      <c r="N5468" s="15"/>
      <c r="O5468" s="31"/>
      <c r="P5468" s="22"/>
      <c r="Q5468" s="15"/>
      <c r="R5468" s="15"/>
    </row>
    <row r="5469" spans="2:18" x14ac:dyDescent="0.2">
      <c r="B5469" s="3"/>
      <c r="E5469" s="3" t="s">
        <v>12</v>
      </c>
      <c r="F5469" s="15" t="s">
        <v>5778</v>
      </c>
      <c r="K5469" s="15"/>
      <c r="L5469" s="15"/>
      <c r="M5469" s="15"/>
      <c r="N5469" s="15"/>
      <c r="O5469" s="31"/>
      <c r="P5469" s="22"/>
      <c r="Q5469" s="15"/>
      <c r="R5469" s="15"/>
    </row>
    <row r="5470" spans="2:18" x14ac:dyDescent="0.2">
      <c r="B5470" s="3"/>
      <c r="E5470" s="3"/>
      <c r="F5470" s="15"/>
      <c r="K5470" s="15"/>
      <c r="L5470" s="15"/>
      <c r="M5470" s="15"/>
      <c r="N5470" s="15"/>
      <c r="O5470" s="31"/>
      <c r="P5470" s="22"/>
      <c r="Q5470" s="15"/>
      <c r="R5470" s="15"/>
    </row>
    <row r="5471" spans="2:18" x14ac:dyDescent="0.2">
      <c r="B5471" s="3">
        <v>9</v>
      </c>
      <c r="E5471" s="3" t="s">
        <v>21</v>
      </c>
      <c r="F5471" s="15" t="s">
        <v>5777</v>
      </c>
      <c r="K5471" s="15"/>
      <c r="L5471" s="15"/>
      <c r="M5471" s="15"/>
      <c r="N5471" s="15"/>
      <c r="O5471" s="31"/>
      <c r="P5471" s="22"/>
      <c r="Q5471" s="15"/>
      <c r="R5471" s="15"/>
    </row>
    <row r="5472" spans="2:18" x14ac:dyDescent="0.2">
      <c r="B5472" s="3"/>
      <c r="E5472" s="3" t="s">
        <v>21</v>
      </c>
      <c r="F5472" s="15" t="s">
        <v>5783</v>
      </c>
      <c r="K5472" s="15"/>
      <c r="L5472" s="15"/>
      <c r="M5472" s="15"/>
      <c r="N5472" s="15"/>
      <c r="O5472" s="31"/>
      <c r="P5472" s="22"/>
      <c r="Q5472" s="15"/>
      <c r="R5472" s="15"/>
    </row>
    <row r="5473" spans="2:18" x14ac:dyDescent="0.2">
      <c r="B5473" s="3"/>
      <c r="E5473" s="3" t="s">
        <v>2</v>
      </c>
      <c r="F5473" s="15" t="s">
        <v>5784</v>
      </c>
      <c r="K5473" s="15"/>
      <c r="L5473" s="15"/>
      <c r="M5473" s="15"/>
      <c r="N5473" s="15"/>
      <c r="O5473" s="31"/>
      <c r="P5473" s="22"/>
      <c r="Q5473" s="15"/>
      <c r="R5473" s="15"/>
    </row>
    <row r="5474" spans="2:18" x14ac:dyDescent="0.2">
      <c r="B5474" s="3"/>
      <c r="E5474" s="3" t="s">
        <v>2</v>
      </c>
      <c r="F5474" s="15" t="s">
        <v>5785</v>
      </c>
      <c r="K5474" s="15"/>
      <c r="L5474" s="15"/>
      <c r="M5474" s="15"/>
      <c r="N5474" s="15"/>
      <c r="O5474" s="31"/>
      <c r="P5474" s="22"/>
      <c r="Q5474" s="15"/>
      <c r="R5474" s="15"/>
    </row>
    <row r="5475" spans="2:18" x14ac:dyDescent="0.2">
      <c r="B5475" s="3"/>
      <c r="E5475" s="3" t="s">
        <v>12</v>
      </c>
      <c r="F5475" s="15" t="s">
        <v>5792</v>
      </c>
      <c r="K5475" s="15"/>
      <c r="L5475" s="15"/>
      <c r="M5475" s="15"/>
      <c r="N5475" s="15"/>
      <c r="O5475" s="31"/>
      <c r="P5475" s="22"/>
      <c r="Q5475" s="15"/>
      <c r="R5475" s="15"/>
    </row>
    <row r="5476" spans="2:18" x14ac:dyDescent="0.2">
      <c r="B5476" s="3"/>
      <c r="E5476" s="3"/>
      <c r="F5476" s="15"/>
      <c r="K5476" s="15"/>
      <c r="L5476" s="15"/>
      <c r="M5476" s="15"/>
      <c r="N5476" s="15"/>
      <c r="O5476" s="31"/>
      <c r="P5476" s="22"/>
      <c r="Q5476" s="15"/>
      <c r="R5476" s="15"/>
    </row>
    <row r="5477" spans="2:18" x14ac:dyDescent="0.2">
      <c r="B5477" s="3"/>
      <c r="E5477" s="3"/>
      <c r="F5477" s="15"/>
      <c r="K5477" s="15"/>
      <c r="L5477" s="15"/>
      <c r="M5477" s="15"/>
      <c r="N5477" s="15"/>
      <c r="O5477" s="31"/>
      <c r="P5477" s="22"/>
      <c r="Q5477" s="15"/>
      <c r="R5477" s="15"/>
    </row>
    <row r="5478" spans="2:18" x14ac:dyDescent="0.2">
      <c r="B5478" s="3">
        <v>10</v>
      </c>
      <c r="E5478" s="3" t="s">
        <v>21</v>
      </c>
      <c r="F5478" s="15" t="s">
        <v>5789</v>
      </c>
      <c r="K5478" s="15"/>
      <c r="L5478" s="15"/>
      <c r="M5478" s="15"/>
      <c r="N5478" s="15"/>
      <c r="O5478" s="31"/>
      <c r="P5478" s="22"/>
      <c r="Q5478" s="15"/>
      <c r="R5478" s="15"/>
    </row>
    <row r="5479" spans="2:18" x14ac:dyDescent="0.2">
      <c r="B5479" s="3"/>
      <c r="E5479" s="3" t="s">
        <v>2</v>
      </c>
      <c r="F5479" s="15" t="s">
        <v>5790</v>
      </c>
      <c r="K5479" s="15"/>
      <c r="L5479" s="15"/>
      <c r="M5479" s="15"/>
      <c r="N5479" s="15"/>
      <c r="O5479" s="31"/>
      <c r="P5479" s="22"/>
      <c r="Q5479" s="15"/>
      <c r="R5479" s="15"/>
    </row>
    <row r="5480" spans="2:18" x14ac:dyDescent="0.2">
      <c r="B5480" s="3"/>
      <c r="E5480" s="3" t="s">
        <v>2</v>
      </c>
      <c r="F5480" s="15" t="s">
        <v>5791</v>
      </c>
      <c r="K5480" s="15"/>
      <c r="L5480" s="15"/>
      <c r="M5480" s="15"/>
      <c r="N5480" s="15"/>
      <c r="O5480" s="31"/>
      <c r="P5480" s="22"/>
      <c r="Q5480" s="15"/>
      <c r="R5480" s="15"/>
    </row>
    <row r="5481" spans="2:18" x14ac:dyDescent="0.2">
      <c r="B5481" s="3"/>
      <c r="E5481" s="3" t="s">
        <v>12</v>
      </c>
      <c r="F5481" s="15" t="s">
        <v>5804</v>
      </c>
      <c r="K5481" s="15"/>
      <c r="L5481" s="15"/>
      <c r="M5481" s="15"/>
      <c r="N5481" s="15"/>
      <c r="O5481" s="31"/>
      <c r="P5481" s="22"/>
      <c r="Q5481" s="15"/>
      <c r="R5481" s="15"/>
    </row>
    <row r="5482" spans="2:18" x14ac:dyDescent="0.2">
      <c r="B5482" s="3"/>
      <c r="E5482" s="3"/>
      <c r="F5482" s="15"/>
      <c r="K5482" s="15"/>
      <c r="L5482" s="15"/>
      <c r="M5482" s="15"/>
      <c r="N5482" s="15"/>
      <c r="O5482" s="31"/>
      <c r="P5482" s="22"/>
      <c r="Q5482" s="15"/>
      <c r="R5482" s="15"/>
    </row>
    <row r="5483" spans="2:18" x14ac:dyDescent="0.2">
      <c r="B5483" s="3">
        <v>11</v>
      </c>
      <c r="E5483" s="3" t="s">
        <v>21</v>
      </c>
      <c r="F5483" s="15" t="s">
        <v>5800</v>
      </c>
      <c r="K5483" s="15"/>
      <c r="L5483" s="15"/>
      <c r="M5483" s="15"/>
      <c r="N5483" s="15"/>
      <c r="O5483" s="31"/>
      <c r="P5483" s="22"/>
      <c r="Q5483" s="15"/>
      <c r="R5483" s="15"/>
    </row>
    <row r="5484" spans="2:18" x14ac:dyDescent="0.2">
      <c r="B5484" s="3"/>
      <c r="E5484" s="3" t="s">
        <v>2</v>
      </c>
      <c r="F5484" s="15" t="s">
        <v>5801</v>
      </c>
      <c r="K5484" s="15"/>
      <c r="L5484" s="15"/>
      <c r="M5484" s="15"/>
      <c r="N5484" s="15"/>
      <c r="O5484" s="31"/>
      <c r="P5484" s="22"/>
      <c r="Q5484" s="15"/>
      <c r="R5484" s="15"/>
    </row>
    <row r="5485" spans="2:18" x14ac:dyDescent="0.2">
      <c r="B5485" s="3"/>
      <c r="E5485" s="3" t="s">
        <v>2</v>
      </c>
      <c r="F5485" s="15" t="s">
        <v>5802</v>
      </c>
      <c r="K5485" s="15"/>
      <c r="L5485" s="15"/>
      <c r="M5485" s="15"/>
      <c r="N5485" s="15"/>
      <c r="O5485" s="31"/>
      <c r="P5485" s="22"/>
      <c r="Q5485" s="15"/>
      <c r="R5485" s="15"/>
    </row>
    <row r="5486" spans="2:18" x14ac:dyDescent="0.2">
      <c r="B5486" s="3"/>
      <c r="E5486" s="3" t="s">
        <v>12</v>
      </c>
      <c r="F5486" s="15" t="s">
        <v>5803</v>
      </c>
      <c r="K5486" s="15"/>
      <c r="L5486" s="15"/>
      <c r="M5486" s="15"/>
      <c r="N5486" s="15"/>
      <c r="O5486" s="31"/>
      <c r="P5486" s="22"/>
      <c r="Q5486" s="15"/>
      <c r="R5486" s="15"/>
    </row>
    <row r="5487" spans="2:18" x14ac:dyDescent="0.2">
      <c r="B5487" s="3"/>
      <c r="E5487" s="3"/>
      <c r="F5487" s="15"/>
      <c r="K5487" s="15"/>
      <c r="L5487" s="15"/>
      <c r="M5487" s="15"/>
      <c r="N5487" s="15"/>
      <c r="O5487" s="31"/>
      <c r="P5487" s="22"/>
      <c r="Q5487" s="15"/>
      <c r="R5487" s="15"/>
    </row>
    <row r="5488" spans="2:18" x14ac:dyDescent="0.2">
      <c r="B5488" s="3"/>
      <c r="E5488" s="3" t="s">
        <v>5798</v>
      </c>
      <c r="F5488" s="15" t="s">
        <v>5799</v>
      </c>
      <c r="K5488" s="15"/>
      <c r="L5488" s="15"/>
      <c r="M5488" s="15"/>
      <c r="N5488" s="15"/>
      <c r="O5488" s="31"/>
      <c r="P5488" s="22"/>
      <c r="Q5488" s="15"/>
      <c r="R5488" s="15"/>
    </row>
    <row r="5489" spans="2:18" x14ac:dyDescent="0.2">
      <c r="B5489" s="3">
        <v>12</v>
      </c>
      <c r="E5489" s="3" t="s">
        <v>21</v>
      </c>
      <c r="F5489" s="15" t="s">
        <v>5797</v>
      </c>
      <c r="K5489" s="15"/>
      <c r="L5489" s="15"/>
      <c r="M5489" s="15"/>
      <c r="N5489" s="15"/>
      <c r="O5489" s="31"/>
      <c r="P5489" s="22"/>
      <c r="Q5489" s="15"/>
      <c r="R5489" s="15"/>
    </row>
    <row r="5490" spans="2:18" x14ac:dyDescent="0.2">
      <c r="B5490" s="3"/>
      <c r="E5490" s="3" t="s">
        <v>2</v>
      </c>
      <c r="F5490" s="15" t="s">
        <v>5795</v>
      </c>
      <c r="K5490" s="15"/>
      <c r="L5490" s="15"/>
      <c r="M5490" s="15"/>
      <c r="N5490" s="15"/>
      <c r="O5490" s="31"/>
      <c r="P5490" s="22"/>
      <c r="Q5490" s="15"/>
      <c r="R5490" s="15"/>
    </row>
    <row r="5491" spans="2:18" x14ac:dyDescent="0.2">
      <c r="B5491" s="3"/>
      <c r="E5491" s="3" t="s">
        <v>2</v>
      </c>
      <c r="F5491" s="15" t="s">
        <v>5796</v>
      </c>
      <c r="K5491" s="15"/>
      <c r="L5491" s="15"/>
      <c r="M5491" s="15"/>
      <c r="N5491" s="15"/>
      <c r="O5491" s="31"/>
      <c r="P5491" s="22"/>
      <c r="Q5491" s="15"/>
      <c r="R5491" s="15"/>
    </row>
    <row r="5492" spans="2:18" x14ac:dyDescent="0.2">
      <c r="B5492" s="3"/>
      <c r="E5492" s="3" t="s">
        <v>12</v>
      </c>
      <c r="F5492" s="15" t="s">
        <v>5794</v>
      </c>
      <c r="K5492" s="15"/>
      <c r="L5492" s="15"/>
      <c r="M5492" s="15"/>
      <c r="N5492" s="15"/>
      <c r="O5492" s="31"/>
      <c r="P5492" s="22"/>
      <c r="Q5492" s="15"/>
      <c r="R5492" s="15"/>
    </row>
    <row r="5493" spans="2:18" x14ac:dyDescent="0.2">
      <c r="B5493" s="3"/>
      <c r="E5493" s="3"/>
      <c r="F5493" s="15"/>
      <c r="K5493" s="15"/>
      <c r="L5493" s="15"/>
      <c r="M5493" s="15"/>
      <c r="N5493" s="15"/>
      <c r="O5493" s="31"/>
      <c r="P5493" s="22"/>
      <c r="Q5493" s="15"/>
      <c r="R5493" s="15"/>
    </row>
    <row r="5494" spans="2:18" x14ac:dyDescent="0.2">
      <c r="B5494" s="3">
        <v>13</v>
      </c>
      <c r="E5494" s="3" t="s">
        <v>21</v>
      </c>
      <c r="F5494" s="15" t="s">
        <v>5793</v>
      </c>
      <c r="K5494" s="15"/>
      <c r="L5494" s="15"/>
      <c r="M5494" s="15"/>
      <c r="N5494" s="15"/>
      <c r="O5494" s="31"/>
      <c r="P5494" s="22"/>
      <c r="Q5494" s="15"/>
      <c r="R5494" s="15"/>
    </row>
    <row r="5495" spans="2:18" x14ac:dyDescent="0.2">
      <c r="B5495" s="3"/>
      <c r="E5495" s="3" t="s">
        <v>2</v>
      </c>
      <c r="F5495" s="15" t="s">
        <v>5806</v>
      </c>
      <c r="K5495" s="15"/>
      <c r="L5495" s="15"/>
      <c r="M5495" s="15"/>
      <c r="N5495" s="15"/>
      <c r="O5495" s="31"/>
      <c r="P5495" s="22"/>
      <c r="Q5495" s="15"/>
      <c r="R5495" s="15"/>
    </row>
    <row r="5496" spans="2:18" x14ac:dyDescent="0.2">
      <c r="B5496" s="3"/>
      <c r="E5496" s="3" t="s">
        <v>2</v>
      </c>
      <c r="F5496" s="15" t="s">
        <v>5805</v>
      </c>
      <c r="K5496" s="15"/>
      <c r="L5496" s="15"/>
      <c r="M5496" s="15"/>
      <c r="N5496" s="15"/>
      <c r="O5496" s="31"/>
      <c r="P5496" s="42"/>
      <c r="Q5496" s="15"/>
      <c r="R5496" s="15"/>
    </row>
    <row r="5497" spans="2:18" x14ac:dyDescent="0.2">
      <c r="B5497" s="3"/>
      <c r="E5497" s="3" t="s">
        <v>12</v>
      </c>
      <c r="F5497" s="15" t="s">
        <v>5807</v>
      </c>
      <c r="K5497" s="15"/>
      <c r="L5497" s="15"/>
      <c r="M5497" s="15"/>
      <c r="N5497" s="15"/>
      <c r="O5497" s="31"/>
      <c r="P5497" s="22"/>
      <c r="Q5497" s="15"/>
      <c r="R5497" s="15"/>
    </row>
    <row r="5498" spans="2:18" x14ac:dyDescent="0.2">
      <c r="B5498" s="3"/>
      <c r="E5498" s="3"/>
      <c r="F5498" s="15"/>
      <c r="K5498" s="15"/>
      <c r="L5498" s="15"/>
      <c r="M5498" s="15"/>
      <c r="N5498" s="15"/>
      <c r="O5498" s="31"/>
      <c r="P5498" s="22"/>
      <c r="Q5498" s="15"/>
      <c r="R5498" s="15"/>
    </row>
    <row r="5499" spans="2:18" x14ac:dyDescent="0.2">
      <c r="B5499" s="3">
        <v>14</v>
      </c>
      <c r="E5499" s="3" t="s">
        <v>21</v>
      </c>
      <c r="F5499" s="15" t="s">
        <v>5813</v>
      </c>
      <c r="K5499" s="15"/>
      <c r="L5499" s="15"/>
      <c r="M5499" s="15"/>
      <c r="N5499" s="15"/>
      <c r="O5499" s="31"/>
      <c r="P5499" s="22"/>
      <c r="Q5499" s="15"/>
      <c r="R5499" s="15"/>
    </row>
    <row r="5500" spans="2:18" x14ac:dyDescent="0.2">
      <c r="B5500" s="3"/>
      <c r="E5500" s="3" t="s">
        <v>2</v>
      </c>
      <c r="F5500" s="15" t="s">
        <v>5814</v>
      </c>
      <c r="K5500" s="15"/>
      <c r="L5500" s="15"/>
      <c r="M5500" s="15"/>
      <c r="N5500" s="15"/>
      <c r="O5500" s="31"/>
      <c r="P5500" s="22"/>
      <c r="Q5500" s="15"/>
      <c r="R5500" s="15"/>
    </row>
    <row r="5501" spans="2:18" x14ac:dyDescent="0.2">
      <c r="B5501" s="3" t="s">
        <v>5815</v>
      </c>
      <c r="E5501" s="3" t="s">
        <v>2</v>
      </c>
      <c r="F5501" s="15" t="s">
        <v>5812</v>
      </c>
      <c r="K5501" s="15"/>
      <c r="L5501" s="15"/>
      <c r="M5501" s="15"/>
      <c r="N5501" s="15"/>
      <c r="O5501" s="31"/>
      <c r="P5501" s="42" t="s">
        <v>5831</v>
      </c>
      <c r="Q5501" s="15"/>
      <c r="R5501" s="15"/>
    </row>
    <row r="5502" spans="2:18" x14ac:dyDescent="0.2">
      <c r="B5502" s="3"/>
      <c r="E5502" s="3" t="s">
        <v>12</v>
      </c>
      <c r="F5502" s="15" t="s">
        <v>5816</v>
      </c>
      <c r="K5502" s="15"/>
      <c r="L5502" s="15"/>
      <c r="M5502" s="15"/>
      <c r="N5502" s="15"/>
      <c r="O5502" s="31"/>
      <c r="P5502" s="42"/>
      <c r="Q5502" s="15"/>
      <c r="R5502" s="15"/>
    </row>
    <row r="5503" spans="2:18" x14ac:dyDescent="0.2">
      <c r="B5503" s="3"/>
      <c r="E5503" s="3"/>
      <c r="F5503" s="15"/>
      <c r="K5503" s="15"/>
      <c r="L5503" s="15"/>
      <c r="M5503" s="15"/>
      <c r="N5503" s="15"/>
      <c r="O5503" s="31"/>
      <c r="P5503" s="22"/>
      <c r="Q5503" s="15"/>
      <c r="R5503" s="15"/>
    </row>
    <row r="5504" spans="2:18" x14ac:dyDescent="0.2">
      <c r="B5504" s="3"/>
      <c r="E5504" s="3" t="s">
        <v>21</v>
      </c>
      <c r="F5504" s="15" t="s">
        <v>2747</v>
      </c>
      <c r="K5504" s="15"/>
      <c r="L5504" s="15"/>
      <c r="M5504" s="15"/>
      <c r="N5504" s="15"/>
      <c r="O5504" s="31"/>
      <c r="P5504" s="22"/>
      <c r="Q5504" s="15"/>
      <c r="R5504" s="15"/>
    </row>
    <row r="5505" spans="2:18" x14ac:dyDescent="0.2">
      <c r="B5505" s="3">
        <v>15</v>
      </c>
      <c r="E5505" s="3" t="s">
        <v>21</v>
      </c>
      <c r="F5505" s="15" t="s">
        <v>5820</v>
      </c>
      <c r="K5505" s="15"/>
      <c r="L5505" s="15"/>
      <c r="M5505" s="15"/>
      <c r="N5505" s="15"/>
      <c r="O5505" s="31"/>
      <c r="P5505" s="42"/>
      <c r="Q5505" s="15"/>
      <c r="R5505" s="15"/>
    </row>
    <row r="5506" spans="2:18" x14ac:dyDescent="0.2">
      <c r="B5506" s="3"/>
      <c r="E5506" s="3" t="s">
        <v>2</v>
      </c>
      <c r="F5506" s="15" t="s">
        <v>5821</v>
      </c>
      <c r="K5506" s="15"/>
      <c r="L5506" s="15"/>
      <c r="M5506" s="15"/>
      <c r="N5506" s="15"/>
      <c r="O5506" s="31"/>
      <c r="P5506" s="42"/>
      <c r="Q5506" s="15"/>
      <c r="R5506" s="15"/>
    </row>
    <row r="5507" spans="2:18" x14ac:dyDescent="0.2">
      <c r="B5507" s="3"/>
      <c r="E5507" s="3" t="s">
        <v>2</v>
      </c>
      <c r="F5507" s="15" t="s">
        <v>5822</v>
      </c>
      <c r="K5507" s="15"/>
      <c r="L5507" s="15"/>
      <c r="M5507" s="15"/>
      <c r="N5507" s="15"/>
      <c r="O5507" s="31"/>
      <c r="P5507" s="42"/>
      <c r="Q5507" s="15"/>
      <c r="R5507" s="15"/>
    </row>
    <row r="5508" spans="2:18" x14ac:dyDescent="0.2">
      <c r="B5508" s="3"/>
      <c r="E5508" s="3" t="s">
        <v>12</v>
      </c>
      <c r="F5508" s="15" t="s">
        <v>5824</v>
      </c>
      <c r="K5508" s="15"/>
      <c r="L5508" s="15"/>
      <c r="M5508" s="15"/>
      <c r="N5508" s="15"/>
      <c r="O5508" s="31"/>
      <c r="P5508" s="22"/>
      <c r="Q5508" s="15"/>
      <c r="R5508" s="15"/>
    </row>
    <row r="5509" spans="2:18" x14ac:dyDescent="0.2">
      <c r="B5509" s="3"/>
      <c r="E5509" s="3"/>
      <c r="F5509" s="15"/>
      <c r="K5509" s="15"/>
      <c r="L5509" s="15"/>
      <c r="M5509" s="15"/>
      <c r="N5509" s="15"/>
      <c r="O5509" s="31"/>
      <c r="P5509" s="22"/>
      <c r="Q5509" s="15"/>
      <c r="R5509" s="15"/>
    </row>
    <row r="5510" spans="2:18" x14ac:dyDescent="0.2">
      <c r="B5510" s="3"/>
      <c r="E5510" s="3" t="s">
        <v>21</v>
      </c>
      <c r="F5510" s="15" t="s">
        <v>2747</v>
      </c>
      <c r="K5510" s="15"/>
      <c r="L5510" s="15"/>
      <c r="M5510" s="15"/>
      <c r="N5510" s="15"/>
      <c r="O5510" s="31"/>
      <c r="P5510" s="22"/>
      <c r="Q5510" s="15"/>
      <c r="R5510" s="15"/>
    </row>
    <row r="5511" spans="2:18" x14ac:dyDescent="0.2">
      <c r="B5511" s="3">
        <v>16</v>
      </c>
      <c r="C5511">
        <v>10</v>
      </c>
      <c r="D5511">
        <v>12</v>
      </c>
      <c r="E5511" s="3" t="s">
        <v>21</v>
      </c>
      <c r="F5511" s="15" t="s">
        <v>5825</v>
      </c>
      <c r="K5511" s="15"/>
      <c r="L5511" s="15"/>
      <c r="M5511" s="15"/>
      <c r="N5511" s="15"/>
      <c r="O5511" s="31"/>
      <c r="P5511" s="22"/>
      <c r="Q5511" s="15"/>
      <c r="R5511" s="15"/>
    </row>
    <row r="5512" spans="2:18" x14ac:dyDescent="0.2">
      <c r="B5512" s="3"/>
      <c r="E5512" s="3" t="s">
        <v>2</v>
      </c>
      <c r="F5512" s="15" t="s">
        <v>5826</v>
      </c>
      <c r="K5512" s="15"/>
      <c r="L5512" s="15"/>
      <c r="M5512" s="15"/>
      <c r="N5512" s="15"/>
      <c r="O5512" s="31"/>
      <c r="P5512" s="22"/>
      <c r="Q5512" s="15"/>
      <c r="R5512" s="15"/>
    </row>
    <row r="5513" spans="2:18" x14ac:dyDescent="0.2">
      <c r="B5513" s="3"/>
      <c r="E5513" s="3" t="s">
        <v>2</v>
      </c>
      <c r="F5513" s="15" t="s">
        <v>5827</v>
      </c>
      <c r="K5513" s="15"/>
      <c r="L5513" s="15"/>
      <c r="M5513" s="15"/>
      <c r="N5513" s="15"/>
      <c r="O5513" s="31"/>
      <c r="P5513" s="22"/>
      <c r="Q5513" s="15"/>
      <c r="R5513" s="15"/>
    </row>
    <row r="5514" spans="2:18" x14ac:dyDescent="0.2">
      <c r="B5514" s="3"/>
      <c r="E5514" s="3" t="s">
        <v>12</v>
      </c>
      <c r="F5514" s="15" t="s">
        <v>5829</v>
      </c>
      <c r="K5514" s="15"/>
      <c r="L5514" s="15"/>
      <c r="M5514" s="15"/>
      <c r="N5514" s="15"/>
      <c r="O5514" s="31"/>
      <c r="P5514" s="42"/>
      <c r="Q5514" s="15"/>
      <c r="R5514" s="15"/>
    </row>
    <row r="5515" spans="2:18" x14ac:dyDescent="0.2">
      <c r="B5515" s="3"/>
      <c r="E5515" s="3"/>
      <c r="F5515" s="15"/>
      <c r="K5515" s="15"/>
      <c r="L5515" s="15"/>
      <c r="M5515" s="15"/>
      <c r="N5515" s="15"/>
      <c r="O5515" s="31"/>
      <c r="P5515" s="42"/>
      <c r="Q5515" s="15"/>
      <c r="R5515" s="15"/>
    </row>
    <row r="5516" spans="2:18" x14ac:dyDescent="0.2">
      <c r="B5516" s="3"/>
      <c r="E5516" s="3" t="s">
        <v>21</v>
      </c>
      <c r="F5516" s="15" t="s">
        <v>2747</v>
      </c>
      <c r="K5516" s="15"/>
      <c r="L5516" s="15"/>
      <c r="M5516" s="15"/>
      <c r="N5516" s="15"/>
      <c r="O5516" s="31"/>
      <c r="P5516" s="42"/>
      <c r="Q5516" s="15"/>
      <c r="R5516" s="15"/>
    </row>
    <row r="5517" spans="2:18" x14ac:dyDescent="0.2">
      <c r="B5517" s="3">
        <v>17</v>
      </c>
      <c r="E5517" s="3" t="s">
        <v>21</v>
      </c>
      <c r="F5517" s="15" t="s">
        <v>5830</v>
      </c>
      <c r="K5517" s="15"/>
      <c r="L5517" s="15"/>
      <c r="M5517" s="15"/>
      <c r="N5517" s="15"/>
      <c r="O5517" s="31"/>
      <c r="P5517" s="42"/>
      <c r="Q5517" s="15"/>
      <c r="R5517" s="15"/>
    </row>
    <row r="5518" spans="2:18" x14ac:dyDescent="0.2">
      <c r="B5518" s="3" t="s">
        <v>5935</v>
      </c>
      <c r="E5518" s="3" t="s">
        <v>2</v>
      </c>
      <c r="F5518" s="15" t="s">
        <v>2598</v>
      </c>
      <c r="K5518" s="15"/>
      <c r="L5518" s="15"/>
      <c r="M5518" s="15"/>
      <c r="N5518" s="15"/>
      <c r="O5518" s="31"/>
      <c r="P5518" s="42"/>
      <c r="Q5518" s="15"/>
      <c r="R5518" s="15"/>
    </row>
    <row r="5519" spans="2:18" x14ac:dyDescent="0.2">
      <c r="B5519" s="3"/>
      <c r="E5519" s="3" t="s">
        <v>2</v>
      </c>
      <c r="F5519" s="15" t="s">
        <v>5832</v>
      </c>
      <c r="K5519" s="15"/>
      <c r="L5519" s="15"/>
      <c r="M5519" s="15"/>
      <c r="N5519" s="15"/>
      <c r="O5519" s="31" t="s">
        <v>5840</v>
      </c>
      <c r="P5519" s="42"/>
      <c r="Q5519" s="15"/>
      <c r="R5519" s="15"/>
    </row>
    <row r="5520" spans="2:18" x14ac:dyDescent="0.2">
      <c r="B5520" s="3"/>
      <c r="E5520" s="3" t="s">
        <v>12</v>
      </c>
      <c r="F5520" s="15" t="s">
        <v>5834</v>
      </c>
      <c r="K5520" s="15"/>
      <c r="L5520" s="15"/>
      <c r="M5520" s="15"/>
      <c r="N5520" s="15"/>
      <c r="O5520" s="31" t="s">
        <v>5833</v>
      </c>
      <c r="P5520" s="42"/>
      <c r="Q5520" s="15"/>
      <c r="R5520" s="15"/>
    </row>
    <row r="5521" spans="2:18" x14ac:dyDescent="0.2">
      <c r="B5521" s="3"/>
      <c r="E5521" s="3"/>
      <c r="F5521" s="15"/>
      <c r="K5521" s="15"/>
      <c r="L5521" s="15"/>
      <c r="M5521" s="15"/>
      <c r="N5521" s="15"/>
      <c r="O5521" s="31"/>
      <c r="P5521" s="42"/>
      <c r="Q5521" s="15"/>
      <c r="R5521" s="15"/>
    </row>
    <row r="5522" spans="2:18" x14ac:dyDescent="0.2">
      <c r="B5522" s="3">
        <v>18</v>
      </c>
      <c r="E5522" s="3" t="s">
        <v>21</v>
      </c>
      <c r="F5522" s="15" t="s">
        <v>2747</v>
      </c>
      <c r="K5522" s="15"/>
      <c r="L5522" s="15"/>
      <c r="M5522" s="15"/>
      <c r="N5522" s="15"/>
      <c r="O5522" s="31"/>
      <c r="P5522" s="42"/>
      <c r="Q5522" s="15"/>
      <c r="R5522" s="15"/>
    </row>
    <row r="5523" spans="2:18" x14ac:dyDescent="0.2">
      <c r="B5523" s="3"/>
      <c r="E5523" s="3" t="s">
        <v>21</v>
      </c>
      <c r="F5523" s="15" t="s">
        <v>5835</v>
      </c>
      <c r="K5523" s="15"/>
      <c r="L5523" s="15"/>
      <c r="M5523" s="15"/>
      <c r="N5523" s="15"/>
      <c r="O5523" s="31" t="s">
        <v>4085</v>
      </c>
      <c r="P5523" s="42" t="s">
        <v>5839</v>
      </c>
      <c r="Q5523" s="15"/>
      <c r="R5523" s="15"/>
    </row>
    <row r="5524" spans="2:18" x14ac:dyDescent="0.2">
      <c r="B5524" s="3"/>
      <c r="E5524" s="3" t="s">
        <v>2</v>
      </c>
      <c r="F5524" s="15" t="s">
        <v>5836</v>
      </c>
      <c r="K5524" s="15"/>
      <c r="L5524" s="15"/>
      <c r="M5524" s="15"/>
      <c r="N5524" s="15"/>
      <c r="O5524" s="31" t="s">
        <v>5838</v>
      </c>
      <c r="P5524" s="42"/>
      <c r="Q5524" s="15"/>
      <c r="R5524" s="15"/>
    </row>
    <row r="5525" spans="2:18" x14ac:dyDescent="0.2">
      <c r="B5525" s="3"/>
      <c r="E5525" s="3" t="s">
        <v>2</v>
      </c>
      <c r="F5525" s="15" t="s">
        <v>5823</v>
      </c>
      <c r="K5525" s="15"/>
      <c r="L5525" s="15"/>
      <c r="M5525" s="15"/>
      <c r="N5525" s="15"/>
      <c r="O5525" s="31" t="s">
        <v>914</v>
      </c>
      <c r="P5525" s="42"/>
      <c r="Q5525" s="15"/>
      <c r="R5525" s="15"/>
    </row>
    <row r="5526" spans="2:18" x14ac:dyDescent="0.2">
      <c r="B5526" s="3"/>
      <c r="E5526" s="3" t="s">
        <v>12</v>
      </c>
      <c r="F5526" s="15" t="s">
        <v>5842</v>
      </c>
      <c r="K5526" s="15"/>
      <c r="L5526" s="15"/>
      <c r="M5526" s="15"/>
      <c r="N5526" s="15"/>
      <c r="O5526" s="31" t="s">
        <v>4918</v>
      </c>
      <c r="P5526" s="42"/>
      <c r="Q5526" s="15"/>
      <c r="R5526" s="15"/>
    </row>
    <row r="5527" spans="2:18" x14ac:dyDescent="0.2">
      <c r="B5527" s="3"/>
      <c r="E5527" s="3"/>
      <c r="F5527" s="15"/>
      <c r="K5527" s="15"/>
      <c r="L5527" s="15"/>
      <c r="M5527" s="15"/>
      <c r="N5527" s="15"/>
      <c r="O5527" s="31"/>
      <c r="P5527" s="42"/>
      <c r="Q5527" s="15"/>
      <c r="R5527" s="15"/>
    </row>
    <row r="5528" spans="2:18" x14ac:dyDescent="0.2">
      <c r="B5528" s="3"/>
      <c r="E5528" s="3"/>
      <c r="F5528" s="15"/>
      <c r="K5528" s="15"/>
      <c r="L5528" s="15"/>
      <c r="M5528" s="15"/>
      <c r="N5528" s="15"/>
      <c r="O5528" s="31"/>
      <c r="P5528" s="42"/>
      <c r="Q5528" s="15"/>
      <c r="R5528" s="15"/>
    </row>
    <row r="5529" spans="2:18" x14ac:dyDescent="0.2">
      <c r="B5529" s="3">
        <v>19</v>
      </c>
      <c r="E5529" s="3" t="s">
        <v>21</v>
      </c>
      <c r="F5529" s="15" t="s">
        <v>5841</v>
      </c>
      <c r="K5529" s="15"/>
      <c r="L5529" s="15"/>
      <c r="M5529" s="15"/>
      <c r="N5529" s="15"/>
      <c r="O5529" s="31" t="s">
        <v>5854</v>
      </c>
      <c r="P5529" s="42"/>
      <c r="Q5529" s="15"/>
      <c r="R5529" s="15"/>
    </row>
    <row r="5530" spans="2:18" x14ac:dyDescent="0.2">
      <c r="B5530" s="3"/>
      <c r="E5530" s="3" t="s">
        <v>2</v>
      </c>
      <c r="F5530" s="15" t="s">
        <v>5843</v>
      </c>
      <c r="K5530" s="15"/>
      <c r="L5530" s="15"/>
      <c r="M5530" s="15"/>
      <c r="N5530" s="15"/>
      <c r="O5530" s="31" t="s">
        <v>914</v>
      </c>
      <c r="P5530" s="42"/>
      <c r="Q5530" s="15"/>
      <c r="R5530" s="15"/>
    </row>
    <row r="5531" spans="2:18" x14ac:dyDescent="0.2">
      <c r="B5531" s="3"/>
      <c r="E5531" s="3" t="s">
        <v>2</v>
      </c>
      <c r="F5531" s="15" t="s">
        <v>5844</v>
      </c>
      <c r="K5531" s="15"/>
      <c r="L5531" s="15"/>
      <c r="M5531" s="15"/>
      <c r="N5531" s="15"/>
      <c r="O5531" s="31" t="s">
        <v>4918</v>
      </c>
      <c r="P5531" s="42"/>
      <c r="Q5531" s="15"/>
      <c r="R5531" s="15"/>
    </row>
    <row r="5532" spans="2:18" x14ac:dyDescent="0.2">
      <c r="B5532" s="3"/>
      <c r="E5532" s="3" t="s">
        <v>12</v>
      </c>
      <c r="F5532" s="15" t="s">
        <v>5848</v>
      </c>
      <c r="K5532" s="15"/>
      <c r="L5532" s="15"/>
      <c r="M5532" s="15"/>
      <c r="N5532" s="15"/>
      <c r="O5532" s="31" t="s">
        <v>5847</v>
      </c>
      <c r="P5532" s="42"/>
      <c r="Q5532" s="15"/>
      <c r="R5532" s="15"/>
    </row>
    <row r="5533" spans="2:18" x14ac:dyDescent="0.2">
      <c r="B5533" s="3"/>
      <c r="E5533" s="3"/>
      <c r="F5533" s="15"/>
      <c r="K5533" s="15"/>
      <c r="L5533" s="15"/>
      <c r="M5533" s="15"/>
      <c r="N5533" s="15"/>
      <c r="O5533" s="31"/>
      <c r="P5533" s="42"/>
      <c r="Q5533" s="15"/>
      <c r="R5533" s="15"/>
    </row>
    <row r="5534" spans="2:18" x14ac:dyDescent="0.2">
      <c r="B5534" s="3">
        <v>20</v>
      </c>
      <c r="E5534" s="3" t="s">
        <v>21</v>
      </c>
      <c r="F5534" s="15" t="s">
        <v>5850</v>
      </c>
      <c r="K5534" s="15"/>
      <c r="L5534" s="15"/>
      <c r="M5534" s="15"/>
      <c r="N5534" s="15"/>
      <c r="O5534" s="31"/>
      <c r="P5534" s="42"/>
      <c r="Q5534" s="15"/>
      <c r="R5534" s="15"/>
    </row>
    <row r="5535" spans="2:18" x14ac:dyDescent="0.2">
      <c r="B5535" s="3" t="s">
        <v>5936</v>
      </c>
      <c r="E5535" s="3" t="s">
        <v>2</v>
      </c>
      <c r="F5535" s="15" t="s">
        <v>5852</v>
      </c>
      <c r="K5535" s="15" t="s">
        <v>5849</v>
      </c>
      <c r="L5535" s="15"/>
      <c r="M5535" s="15"/>
      <c r="N5535" s="15"/>
      <c r="O5535" s="31"/>
      <c r="P5535" s="42"/>
      <c r="Q5535" s="15"/>
      <c r="R5535" s="15"/>
    </row>
    <row r="5536" spans="2:18" x14ac:dyDescent="0.2">
      <c r="B5536" s="3"/>
      <c r="E5536" s="3" t="s">
        <v>2</v>
      </c>
      <c r="F5536" s="15" t="s">
        <v>5851</v>
      </c>
      <c r="K5536" s="15"/>
      <c r="L5536" s="15"/>
      <c r="M5536" s="15"/>
      <c r="N5536" s="15"/>
      <c r="O5536" s="31" t="s">
        <v>5853</v>
      </c>
      <c r="P5536" s="42"/>
      <c r="Q5536" s="15"/>
      <c r="R5536" s="15"/>
    </row>
    <row r="5537" spans="2:18" x14ac:dyDescent="0.2">
      <c r="B5537" s="3"/>
      <c r="E5537" s="3" t="s">
        <v>12</v>
      </c>
      <c r="F5537" s="15" t="s">
        <v>5855</v>
      </c>
      <c r="K5537" s="15"/>
      <c r="L5537" s="15"/>
      <c r="M5537" s="15"/>
      <c r="N5537" s="15"/>
      <c r="O5537" s="31" t="s">
        <v>5709</v>
      </c>
      <c r="P5537" s="42"/>
      <c r="Q5537" s="15"/>
      <c r="R5537" s="15"/>
    </row>
    <row r="5538" spans="2:18" x14ac:dyDescent="0.2">
      <c r="B5538" s="3"/>
      <c r="E5538" s="3"/>
      <c r="F5538" s="15"/>
      <c r="K5538" s="15"/>
      <c r="L5538" s="15"/>
      <c r="M5538" s="15"/>
      <c r="N5538" s="15"/>
      <c r="O5538" s="31"/>
      <c r="P5538" s="42"/>
      <c r="Q5538" s="15" t="s">
        <v>2304</v>
      </c>
      <c r="R5538" s="15"/>
    </row>
    <row r="5539" spans="2:18" x14ac:dyDescent="0.2">
      <c r="B5539" s="3">
        <v>21</v>
      </c>
      <c r="E5539" s="3" t="s">
        <v>21</v>
      </c>
      <c r="F5539" s="15" t="s">
        <v>2747</v>
      </c>
      <c r="K5539" s="15"/>
      <c r="L5539" s="15"/>
      <c r="M5539" s="15"/>
      <c r="N5539" s="15"/>
      <c r="O5539" s="31"/>
      <c r="P5539" s="42"/>
      <c r="Q5539" s="15"/>
      <c r="R5539" s="15"/>
    </row>
    <row r="5540" spans="2:18" x14ac:dyDescent="0.2">
      <c r="B5540" s="3"/>
      <c r="E5540" s="3" t="s">
        <v>21</v>
      </c>
      <c r="F5540" s="15" t="s">
        <v>3055</v>
      </c>
      <c r="K5540" s="15"/>
      <c r="L5540" s="15"/>
      <c r="M5540" s="15"/>
      <c r="N5540" s="15"/>
      <c r="O5540" s="31"/>
      <c r="P5540" s="42"/>
      <c r="Q5540" s="15"/>
      <c r="R5540" s="15"/>
    </row>
    <row r="5541" spans="2:18" x14ac:dyDescent="0.2">
      <c r="B5541" s="3"/>
      <c r="E5541" s="3" t="s">
        <v>2</v>
      </c>
      <c r="F5541" s="15" t="s">
        <v>3049</v>
      </c>
      <c r="K5541" s="15"/>
      <c r="L5541" s="15"/>
      <c r="M5541" s="15"/>
      <c r="N5541" s="15"/>
      <c r="O5541" s="31"/>
      <c r="P5541" s="42"/>
      <c r="Q5541" s="15"/>
      <c r="R5541" s="15"/>
    </row>
    <row r="5542" spans="2:18" x14ac:dyDescent="0.2">
      <c r="B5542" s="3"/>
      <c r="E5542" s="3" t="s">
        <v>2</v>
      </c>
      <c r="F5542" s="15" t="s">
        <v>2747</v>
      </c>
      <c r="K5542" s="15"/>
      <c r="L5542" s="15"/>
      <c r="M5542" s="15"/>
      <c r="N5542" s="15"/>
      <c r="O5542" s="31"/>
      <c r="P5542" s="42"/>
      <c r="Q5542" s="15"/>
      <c r="R5542" s="15"/>
    </row>
    <row r="5543" spans="2:18" x14ac:dyDescent="0.2">
      <c r="B5543" s="3"/>
      <c r="E5543" s="3" t="s">
        <v>12</v>
      </c>
      <c r="F5543" s="15" t="s">
        <v>5865</v>
      </c>
      <c r="L5543" s="15"/>
      <c r="M5543" s="15"/>
      <c r="N5543" s="15"/>
      <c r="O5543" s="31"/>
      <c r="P5543" s="42"/>
      <c r="Q5543" s="15"/>
      <c r="R5543" s="15"/>
    </row>
    <row r="5544" spans="2:18" x14ac:dyDescent="0.2">
      <c r="B5544" s="3"/>
      <c r="E5544" s="3"/>
      <c r="F5544" s="15"/>
      <c r="K5544" s="15"/>
      <c r="L5544" s="15"/>
      <c r="M5544" s="15"/>
      <c r="N5544" s="15"/>
      <c r="O5544" s="31"/>
      <c r="P5544" s="42"/>
      <c r="Q5544" s="15"/>
      <c r="R5544" s="15"/>
    </row>
    <row r="5545" spans="2:18" x14ac:dyDescent="0.2">
      <c r="B5545" s="3">
        <v>22</v>
      </c>
      <c r="E5545" s="3" t="s">
        <v>21</v>
      </c>
      <c r="F5545" s="15" t="s">
        <v>3055</v>
      </c>
      <c r="K5545" s="15"/>
      <c r="L5545" s="15"/>
      <c r="M5545" s="15"/>
      <c r="N5545" s="15"/>
      <c r="O5545" s="31"/>
      <c r="P5545" s="42"/>
      <c r="Q5545" s="15"/>
      <c r="R5545" s="15"/>
    </row>
    <row r="5546" spans="2:18" x14ac:dyDescent="0.2">
      <c r="B5546" s="3"/>
      <c r="E5546" s="3" t="s">
        <v>2</v>
      </c>
      <c r="F5546" s="15" t="s">
        <v>5866</v>
      </c>
      <c r="K5546" s="15"/>
      <c r="L5546" s="15"/>
      <c r="M5546" s="15"/>
      <c r="N5546" s="15"/>
      <c r="O5546" s="31"/>
      <c r="P5546" s="42"/>
      <c r="Q5546" s="15"/>
      <c r="R5546" s="15"/>
    </row>
    <row r="5547" spans="2:18" x14ac:dyDescent="0.2">
      <c r="B5547" s="3"/>
      <c r="E5547" s="3" t="s">
        <v>2</v>
      </c>
      <c r="F5547" s="15" t="s">
        <v>5867</v>
      </c>
      <c r="K5547" s="15"/>
      <c r="L5547" s="15"/>
      <c r="M5547" s="15"/>
      <c r="N5547" s="15"/>
      <c r="O5547" s="31"/>
      <c r="P5547" s="42"/>
      <c r="Q5547" s="15"/>
      <c r="R5547" s="15"/>
    </row>
    <row r="5548" spans="2:18" x14ac:dyDescent="0.2">
      <c r="B5548" s="3"/>
      <c r="E5548" s="3" t="s">
        <v>12</v>
      </c>
      <c r="F5548" s="15" t="s">
        <v>5869</v>
      </c>
      <c r="K5548" s="15"/>
      <c r="L5548" s="15"/>
      <c r="M5548" s="15"/>
      <c r="N5548" s="15"/>
      <c r="O5548" s="31" t="s">
        <v>5881</v>
      </c>
      <c r="P5548" s="42"/>
      <c r="Q5548" s="15"/>
      <c r="R5548" s="15"/>
    </row>
    <row r="5549" spans="2:18" x14ac:dyDescent="0.2">
      <c r="B5549" s="3"/>
      <c r="E5549" s="3"/>
      <c r="F5549" s="15"/>
      <c r="K5549" s="15"/>
      <c r="L5549" s="15"/>
      <c r="M5549" s="15"/>
      <c r="N5549" s="15"/>
      <c r="O5549" s="31"/>
      <c r="P5549" s="42"/>
      <c r="Q5549" s="15"/>
      <c r="R5549" s="15"/>
    </row>
    <row r="5550" spans="2:18" x14ac:dyDescent="0.2">
      <c r="B5550" s="3">
        <v>23</v>
      </c>
      <c r="E5550" s="3" t="s">
        <v>21</v>
      </c>
      <c r="F5550" s="15" t="s">
        <v>5868</v>
      </c>
      <c r="K5550" s="15"/>
      <c r="L5550" s="15"/>
      <c r="M5550" s="15"/>
      <c r="N5550" s="15"/>
      <c r="O5550" s="31"/>
      <c r="P5550" s="42"/>
      <c r="Q5550" s="15"/>
      <c r="R5550" s="15"/>
    </row>
    <row r="5551" spans="2:18" x14ac:dyDescent="0.2">
      <c r="B5551" s="3"/>
      <c r="E5551" s="3" t="s">
        <v>21</v>
      </c>
      <c r="F5551" s="15" t="s">
        <v>5871</v>
      </c>
      <c r="K5551" s="15"/>
      <c r="L5551" s="15"/>
      <c r="M5551" s="15"/>
      <c r="N5551" s="15"/>
      <c r="O5551" s="31"/>
      <c r="P5551" s="42"/>
      <c r="Q5551" s="15"/>
      <c r="R5551" s="15"/>
    </row>
    <row r="5552" spans="2:18" x14ac:dyDescent="0.2">
      <c r="B5552" s="3"/>
      <c r="E5552" s="3" t="s">
        <v>2</v>
      </c>
      <c r="F5552" s="15" t="s">
        <v>2642</v>
      </c>
      <c r="K5552" s="15"/>
      <c r="L5552" s="15"/>
      <c r="M5552" s="15"/>
      <c r="N5552" s="15"/>
      <c r="O5552" s="31"/>
      <c r="P5552" s="42"/>
      <c r="Q5552" s="15"/>
      <c r="R5552" s="15"/>
    </row>
    <row r="5553" spans="2:18" x14ac:dyDescent="0.2">
      <c r="B5553" s="3"/>
      <c r="E5553" s="3" t="s">
        <v>2</v>
      </c>
      <c r="F5553" s="15" t="s">
        <v>2598</v>
      </c>
      <c r="K5553" s="15"/>
      <c r="L5553" s="15"/>
      <c r="M5553" s="15"/>
      <c r="N5553" s="15"/>
      <c r="O5553" s="31"/>
      <c r="P5553" s="42"/>
      <c r="Q5553" s="15"/>
      <c r="R5553" s="15"/>
    </row>
    <row r="5554" spans="2:18" x14ac:dyDescent="0.2">
      <c r="B5554" s="3"/>
      <c r="E5554" s="3" t="s">
        <v>12</v>
      </c>
      <c r="F5554" s="15" t="s">
        <v>5865</v>
      </c>
      <c r="K5554" s="15"/>
      <c r="L5554" s="15"/>
      <c r="M5554" s="15"/>
      <c r="N5554" s="15"/>
      <c r="O5554" s="31" t="s">
        <v>5513</v>
      </c>
      <c r="P5554" s="42"/>
      <c r="Q5554" s="15"/>
      <c r="R5554" s="15"/>
    </row>
    <row r="5555" spans="2:18" x14ac:dyDescent="0.2">
      <c r="B5555" s="3"/>
      <c r="E5555" s="3"/>
      <c r="F5555" s="15"/>
      <c r="K5555" s="15"/>
      <c r="L5555" s="15"/>
      <c r="M5555" s="15"/>
      <c r="N5555" s="15"/>
      <c r="O5555" s="31"/>
      <c r="P5555" s="42"/>
      <c r="Q5555" s="15"/>
      <c r="R5555" s="15"/>
    </row>
    <row r="5556" spans="2:18" x14ac:dyDescent="0.2">
      <c r="B5556" s="3">
        <v>24</v>
      </c>
      <c r="E5556" s="3" t="s">
        <v>21</v>
      </c>
      <c r="F5556" s="15" t="s">
        <v>5882</v>
      </c>
      <c r="K5556" s="15"/>
      <c r="L5556" s="15"/>
      <c r="M5556" s="15"/>
      <c r="N5556" s="15"/>
      <c r="O5556" s="31"/>
      <c r="P5556" s="42"/>
      <c r="Q5556" s="15"/>
      <c r="R5556" s="15"/>
    </row>
    <row r="5557" spans="2:18" x14ac:dyDescent="0.2">
      <c r="B5557" s="3"/>
      <c r="E5557" s="3" t="s">
        <v>2</v>
      </c>
      <c r="F5557" s="15" t="s">
        <v>5883</v>
      </c>
      <c r="K5557" s="15"/>
      <c r="L5557" s="15"/>
      <c r="M5557" s="15"/>
      <c r="N5557" s="15"/>
      <c r="O5557" s="31"/>
      <c r="P5557" s="42"/>
      <c r="Q5557" s="15"/>
      <c r="R5557" s="15"/>
    </row>
    <row r="5558" spans="2:18" x14ac:dyDescent="0.2">
      <c r="B5558" s="3"/>
      <c r="E5558" s="3" t="s">
        <v>2</v>
      </c>
      <c r="F5558" s="15" t="s">
        <v>2747</v>
      </c>
      <c r="K5558" s="15"/>
      <c r="L5558" s="15"/>
      <c r="M5558" s="15"/>
      <c r="N5558" s="15"/>
      <c r="O5558" s="31"/>
      <c r="P5558" s="42"/>
      <c r="Q5558" s="15"/>
      <c r="R5558" s="15"/>
    </row>
    <row r="5559" spans="2:18" x14ac:dyDescent="0.2">
      <c r="B5559" s="3"/>
      <c r="E5559" s="3" t="s">
        <v>12</v>
      </c>
      <c r="F5559" s="15" t="s">
        <v>5886</v>
      </c>
      <c r="K5559" s="15"/>
      <c r="L5559" s="15"/>
      <c r="M5559" s="15"/>
      <c r="N5559" s="15"/>
      <c r="O5559" s="31" t="s">
        <v>5884</v>
      </c>
      <c r="P5559" s="42"/>
      <c r="Q5559" s="15"/>
      <c r="R5559" s="15"/>
    </row>
    <row r="5560" spans="2:18" x14ac:dyDescent="0.2">
      <c r="B5560" s="3"/>
      <c r="E5560" s="3"/>
      <c r="F5560" s="15"/>
      <c r="K5560" s="15"/>
      <c r="L5560" s="15"/>
      <c r="M5560" s="15"/>
      <c r="N5560" s="15"/>
      <c r="O5560" s="31"/>
      <c r="P5560" s="42"/>
      <c r="Q5560" s="15"/>
      <c r="R5560" s="15"/>
    </row>
    <row r="5561" spans="2:18" x14ac:dyDescent="0.2">
      <c r="B5561" s="3"/>
      <c r="E5561" s="3" t="s">
        <v>21</v>
      </c>
      <c r="F5561" s="15" t="s">
        <v>2747</v>
      </c>
      <c r="K5561" s="15"/>
      <c r="L5561" s="15"/>
      <c r="M5561" s="15"/>
      <c r="N5561" s="15"/>
      <c r="O5561" s="31"/>
      <c r="P5561" s="42"/>
      <c r="Q5561" s="15"/>
      <c r="R5561" s="15"/>
    </row>
    <row r="5562" spans="2:18" x14ac:dyDescent="0.2">
      <c r="B5562" s="3">
        <v>25</v>
      </c>
      <c r="C5562">
        <v>10</v>
      </c>
      <c r="D5562">
        <v>14</v>
      </c>
      <c r="E5562" s="3" t="s">
        <v>21</v>
      </c>
      <c r="F5562" s="15" t="s">
        <v>2747</v>
      </c>
      <c r="K5562" s="15"/>
      <c r="L5562" s="15"/>
      <c r="M5562" s="15"/>
      <c r="N5562" s="15"/>
      <c r="O5562" s="31"/>
      <c r="P5562" s="42"/>
      <c r="Q5562" s="15"/>
      <c r="R5562" s="15"/>
    </row>
    <row r="5563" spans="2:18" x14ac:dyDescent="0.2">
      <c r="B5563" s="3"/>
      <c r="E5563" s="3" t="s">
        <v>2</v>
      </c>
      <c r="F5563" s="15" t="s">
        <v>5887</v>
      </c>
      <c r="K5563" s="15"/>
      <c r="L5563" s="15"/>
      <c r="M5563" s="15"/>
      <c r="N5563" s="15"/>
      <c r="O5563" s="31" t="s">
        <v>5885</v>
      </c>
      <c r="P5563" s="42"/>
      <c r="Q5563" s="15"/>
      <c r="R5563" s="15"/>
    </row>
    <row r="5564" spans="2:18" x14ac:dyDescent="0.2">
      <c r="B5564" s="3"/>
      <c r="E5564" s="3" t="s">
        <v>2</v>
      </c>
      <c r="F5564" s="15" t="s">
        <v>2598</v>
      </c>
      <c r="K5564" s="15"/>
      <c r="L5564" s="15"/>
      <c r="M5564" s="15"/>
      <c r="N5564" s="15"/>
      <c r="O5564" s="31"/>
      <c r="P5564" s="42"/>
      <c r="Q5564" s="15"/>
      <c r="R5564" s="15"/>
    </row>
    <row r="5565" spans="2:18" x14ac:dyDescent="0.2">
      <c r="B5565" s="3"/>
      <c r="E5565" s="3" t="s">
        <v>12</v>
      </c>
      <c r="F5565" s="15" t="s">
        <v>5889</v>
      </c>
      <c r="K5565" s="15"/>
      <c r="L5565" s="15"/>
      <c r="M5565" s="15"/>
      <c r="N5565" s="15"/>
      <c r="O5565" s="31" t="s">
        <v>5888</v>
      </c>
      <c r="P5565" s="42"/>
      <c r="Q5565" s="15"/>
      <c r="R5565" s="15"/>
    </row>
    <row r="5566" spans="2:18" x14ac:dyDescent="0.2">
      <c r="B5566" s="3"/>
      <c r="E5566" s="3"/>
      <c r="F5566" s="15"/>
      <c r="K5566" s="15"/>
      <c r="L5566" s="15"/>
      <c r="M5566" s="15"/>
      <c r="N5566" s="15"/>
      <c r="O5566" s="31"/>
      <c r="P5566" s="42"/>
      <c r="Q5566" s="15"/>
      <c r="R5566" s="15"/>
    </row>
    <row r="5567" spans="2:18" x14ac:dyDescent="0.2">
      <c r="B5567" s="3">
        <v>26</v>
      </c>
      <c r="E5567" s="3" t="s">
        <v>21</v>
      </c>
      <c r="F5567" s="15" t="s">
        <v>2747</v>
      </c>
      <c r="K5567" s="15"/>
      <c r="L5567" s="15"/>
      <c r="M5567" s="15"/>
      <c r="N5567" s="15"/>
      <c r="O5567" s="31"/>
      <c r="P5567" s="42"/>
      <c r="Q5567" s="15"/>
      <c r="R5567" s="15"/>
    </row>
    <row r="5568" spans="2:18" x14ac:dyDescent="0.2">
      <c r="B5568" s="3"/>
      <c r="E5568" s="3" t="s">
        <v>21</v>
      </c>
      <c r="F5568" s="15" t="s">
        <v>5665</v>
      </c>
      <c r="K5568" s="15"/>
      <c r="L5568" s="15"/>
      <c r="M5568" s="15"/>
      <c r="N5568" s="15"/>
      <c r="O5568" s="31"/>
      <c r="P5568" s="42"/>
      <c r="Q5568" s="15"/>
      <c r="R5568" s="15"/>
    </row>
    <row r="5569" spans="2:18" x14ac:dyDescent="0.2">
      <c r="B5569" s="3"/>
      <c r="E5569" s="3" t="s">
        <v>2</v>
      </c>
      <c r="F5569" s="15" t="s">
        <v>5896</v>
      </c>
      <c r="K5569" s="15"/>
      <c r="L5569" s="15"/>
      <c r="M5569" s="15"/>
      <c r="N5569" s="15"/>
      <c r="O5569" s="31"/>
      <c r="P5569" s="42"/>
      <c r="Q5569" s="15"/>
      <c r="R5569" s="15"/>
    </row>
    <row r="5570" spans="2:18" x14ac:dyDescent="0.2">
      <c r="B5570" s="3"/>
      <c r="E5570" s="3" t="s">
        <v>2</v>
      </c>
      <c r="F5570" s="15" t="s">
        <v>2598</v>
      </c>
      <c r="K5570" s="15"/>
      <c r="L5570" s="15"/>
      <c r="M5570" s="15"/>
      <c r="N5570" s="15"/>
      <c r="O5570" s="31"/>
      <c r="P5570" s="42"/>
      <c r="Q5570" s="15"/>
      <c r="R5570" s="15"/>
    </row>
    <row r="5571" spans="2:18" x14ac:dyDescent="0.2">
      <c r="B5571" s="3"/>
      <c r="E5571" s="3" t="s">
        <v>12</v>
      </c>
      <c r="F5571" s="15" t="s">
        <v>5898</v>
      </c>
      <c r="K5571" s="15"/>
      <c r="L5571" s="15"/>
      <c r="M5571" s="15"/>
      <c r="N5571" s="15"/>
      <c r="O5571" s="31"/>
      <c r="P5571" s="42"/>
      <c r="Q5571" s="15"/>
      <c r="R5571" s="15"/>
    </row>
    <row r="5572" spans="2:18" x14ac:dyDescent="0.2">
      <c r="B5572" s="3"/>
      <c r="E5572" s="3"/>
      <c r="F5572" s="15"/>
      <c r="K5572" s="15"/>
      <c r="L5572" s="15"/>
      <c r="M5572" s="15"/>
      <c r="N5572" s="15"/>
      <c r="O5572" s="31"/>
      <c r="P5572" s="42"/>
      <c r="Q5572" s="15"/>
      <c r="R5572" s="15"/>
    </row>
    <row r="5573" spans="2:18" x14ac:dyDescent="0.2">
      <c r="B5573" s="3">
        <v>27</v>
      </c>
      <c r="E5573" s="3" t="s">
        <v>21</v>
      </c>
      <c r="F5573" s="15" t="s">
        <v>3881</v>
      </c>
      <c r="K5573" s="15"/>
      <c r="L5573" s="15"/>
      <c r="M5573" s="15"/>
      <c r="N5573" s="15"/>
      <c r="O5573" s="31"/>
      <c r="P5573" s="42"/>
      <c r="Q5573" s="15"/>
      <c r="R5573" s="15"/>
    </row>
    <row r="5574" spans="2:18" x14ac:dyDescent="0.2">
      <c r="B5574" s="3"/>
      <c r="E5574" s="3" t="s">
        <v>2</v>
      </c>
      <c r="F5574" s="15" t="s">
        <v>5671</v>
      </c>
      <c r="K5574" s="15"/>
      <c r="L5574" s="15"/>
      <c r="M5574" s="15"/>
      <c r="N5574" s="15"/>
      <c r="O5574" s="31"/>
      <c r="P5574" s="42"/>
      <c r="Q5574" s="15"/>
      <c r="R5574" s="15"/>
    </row>
    <row r="5575" spans="2:18" x14ac:dyDescent="0.2">
      <c r="B5575" s="3"/>
      <c r="E5575" s="3" t="s">
        <v>2</v>
      </c>
      <c r="F5575" s="15" t="s">
        <v>5899</v>
      </c>
      <c r="K5575" s="15"/>
      <c r="L5575" s="15"/>
      <c r="M5575" s="15"/>
      <c r="N5575" s="15"/>
      <c r="O5575" s="31"/>
      <c r="P5575" s="42"/>
      <c r="Q5575" s="15"/>
      <c r="R5575" s="15"/>
    </row>
    <row r="5576" spans="2:18" x14ac:dyDescent="0.2">
      <c r="B5576" s="3"/>
      <c r="E5576" s="3" t="s">
        <v>12</v>
      </c>
      <c r="F5576" s="15" t="s">
        <v>5906</v>
      </c>
      <c r="K5576" s="15"/>
      <c r="L5576" s="15"/>
      <c r="M5576" s="15"/>
      <c r="N5576" s="15"/>
      <c r="O5576" s="31"/>
      <c r="P5576" s="42"/>
      <c r="Q5576" s="15"/>
      <c r="R5576" s="15"/>
    </row>
    <row r="5577" spans="2:18" x14ac:dyDescent="0.2">
      <c r="B5577" s="3"/>
      <c r="E5577" s="3"/>
      <c r="F5577" s="15"/>
      <c r="K5577" s="15"/>
      <c r="L5577" s="15"/>
      <c r="M5577" s="15"/>
      <c r="N5577" s="15"/>
      <c r="O5577" s="31"/>
      <c r="P5577" s="42"/>
      <c r="Q5577" s="15"/>
      <c r="R5577" s="15"/>
    </row>
    <row r="5578" spans="2:18" x14ac:dyDescent="0.2">
      <c r="B5578" s="3">
        <v>28</v>
      </c>
      <c r="E5578" s="3" t="s">
        <v>21</v>
      </c>
      <c r="F5578" s="15" t="s">
        <v>3055</v>
      </c>
      <c r="K5578" s="15"/>
      <c r="L5578" s="15"/>
      <c r="M5578" s="15"/>
      <c r="N5578" s="15"/>
      <c r="O5578" s="31"/>
      <c r="P5578" s="42"/>
      <c r="Q5578" s="15"/>
      <c r="R5578" s="15"/>
    </row>
    <row r="5579" spans="2:18" x14ac:dyDescent="0.2">
      <c r="B5579" s="3"/>
      <c r="E5579" s="3" t="s">
        <v>2</v>
      </c>
      <c r="F5579" s="15" t="s">
        <v>5907</v>
      </c>
      <c r="K5579" s="15"/>
      <c r="L5579" s="15"/>
      <c r="M5579" s="15"/>
      <c r="N5579" s="15"/>
      <c r="O5579" s="31"/>
      <c r="P5579" s="42"/>
      <c r="Q5579" s="15"/>
      <c r="R5579" s="15"/>
    </row>
    <row r="5580" spans="2:18" x14ac:dyDescent="0.2">
      <c r="B5580" s="3"/>
      <c r="E5580" s="3" t="s">
        <v>2</v>
      </c>
      <c r="F5580" s="15" t="s">
        <v>5908</v>
      </c>
      <c r="K5580" s="15"/>
      <c r="L5580" s="15"/>
      <c r="M5580" s="15"/>
      <c r="N5580" s="15"/>
      <c r="O5580" s="31"/>
      <c r="P5580" s="42"/>
      <c r="Q5580" s="15"/>
      <c r="R5580" s="15"/>
    </row>
    <row r="5581" spans="2:18" x14ac:dyDescent="0.2">
      <c r="B5581" s="3"/>
      <c r="E5581" s="3" t="s">
        <v>12</v>
      </c>
      <c r="F5581" s="15" t="s">
        <v>5910</v>
      </c>
      <c r="K5581" s="15"/>
      <c r="L5581" s="15"/>
      <c r="M5581" s="15"/>
      <c r="N5581" s="15"/>
      <c r="O5581" s="31"/>
      <c r="P5581" s="42"/>
      <c r="Q5581" s="15"/>
      <c r="R5581" s="15"/>
    </row>
    <row r="5582" spans="2:18" x14ac:dyDescent="0.2">
      <c r="B5582" s="3"/>
      <c r="E5582" s="3"/>
      <c r="F5582" s="15"/>
      <c r="K5582" s="15"/>
      <c r="L5582" s="15"/>
      <c r="M5582" s="15"/>
      <c r="N5582" s="15"/>
      <c r="O5582" s="31"/>
      <c r="P5582" s="42"/>
      <c r="Q5582" s="15"/>
      <c r="R5582" s="15"/>
    </row>
    <row r="5583" spans="2:18" x14ac:dyDescent="0.2">
      <c r="B5583" s="3">
        <v>29</v>
      </c>
      <c r="E5583" s="3" t="s">
        <v>21</v>
      </c>
      <c r="F5583" s="15" t="s">
        <v>2747</v>
      </c>
      <c r="K5583" s="15"/>
      <c r="L5583" s="15"/>
      <c r="M5583" s="15"/>
      <c r="N5583" s="15"/>
      <c r="O5583" s="31"/>
      <c r="P5583" s="42"/>
      <c r="Q5583" s="15"/>
      <c r="R5583" s="15"/>
    </row>
    <row r="5584" spans="2:18" x14ac:dyDescent="0.2">
      <c r="B5584" s="3"/>
      <c r="E5584" s="3" t="s">
        <v>21</v>
      </c>
      <c r="F5584" s="15" t="s">
        <v>5401</v>
      </c>
      <c r="K5584" s="15"/>
      <c r="L5584" s="15"/>
      <c r="M5584" s="15"/>
      <c r="N5584" s="15"/>
      <c r="O5584" s="31"/>
      <c r="P5584" s="42"/>
      <c r="Q5584" s="15"/>
      <c r="R5584" s="15"/>
    </row>
    <row r="5585" spans="2:18" x14ac:dyDescent="0.2">
      <c r="B5585" s="3"/>
      <c r="E5585" s="3" t="s">
        <v>2</v>
      </c>
      <c r="F5585" s="15" t="s">
        <v>5911</v>
      </c>
      <c r="K5585" s="15"/>
      <c r="L5585" s="15"/>
      <c r="M5585" s="15"/>
      <c r="N5585" s="15"/>
      <c r="O5585" s="31"/>
      <c r="P5585" s="42"/>
      <c r="Q5585" s="15"/>
      <c r="R5585" s="15"/>
    </row>
    <row r="5586" spans="2:18" x14ac:dyDescent="0.2">
      <c r="B5586" s="3"/>
      <c r="E5586" s="3" t="s">
        <v>2</v>
      </c>
      <c r="F5586" s="15" t="s">
        <v>5926</v>
      </c>
      <c r="K5586" s="15"/>
      <c r="L5586" s="15"/>
      <c r="M5586" s="15"/>
      <c r="N5586" s="15"/>
      <c r="O5586" s="31"/>
      <c r="P5586" s="42"/>
      <c r="Q5586" s="15"/>
      <c r="R5586" s="15"/>
    </row>
    <row r="5587" spans="2:18" x14ac:dyDescent="0.2">
      <c r="B5587" s="3"/>
      <c r="E5587" s="3" t="s">
        <v>12</v>
      </c>
      <c r="F5587" s="15" t="s">
        <v>5925</v>
      </c>
      <c r="K5587" s="15"/>
      <c r="L5587" s="15"/>
      <c r="M5587" s="15"/>
      <c r="N5587" s="15"/>
      <c r="O5587" s="31"/>
      <c r="P5587" s="42"/>
      <c r="Q5587" s="15"/>
      <c r="R5587" s="15"/>
    </row>
    <row r="5588" spans="2:18" x14ac:dyDescent="0.2">
      <c r="B5588" s="3"/>
      <c r="E5588" s="3"/>
      <c r="F5588" s="15"/>
      <c r="K5588" s="15"/>
      <c r="L5588" s="15"/>
      <c r="M5588" s="15"/>
      <c r="N5588" s="15"/>
      <c r="O5588" s="31"/>
      <c r="P5588" s="42"/>
      <c r="Q5588" s="15"/>
      <c r="R5588" s="15"/>
    </row>
    <row r="5589" spans="2:18" x14ac:dyDescent="0.2">
      <c r="B5589" s="3">
        <v>30</v>
      </c>
      <c r="E5589" s="3" t="s">
        <v>21</v>
      </c>
      <c r="F5589" s="15" t="s">
        <v>5401</v>
      </c>
      <c r="K5589" s="15"/>
      <c r="L5589" s="15"/>
      <c r="M5589" s="15"/>
      <c r="N5589" s="15"/>
      <c r="O5589" s="31"/>
      <c r="P5589" s="42"/>
      <c r="Q5589" s="15"/>
      <c r="R5589" s="15"/>
    </row>
    <row r="5590" spans="2:18" x14ac:dyDescent="0.2">
      <c r="B5590" s="3"/>
      <c r="E5590" s="3" t="s">
        <v>2</v>
      </c>
      <c r="F5590" s="15" t="s">
        <v>5923</v>
      </c>
      <c r="K5590" s="15"/>
      <c r="L5590" s="15"/>
      <c r="M5590" s="15"/>
      <c r="N5590" s="15"/>
      <c r="O5590" s="31"/>
      <c r="P5590" s="42"/>
      <c r="Q5590" s="15"/>
      <c r="R5590" s="15"/>
    </row>
    <row r="5591" spans="2:18" x14ac:dyDescent="0.2">
      <c r="B5591" s="3"/>
      <c r="E5591" s="3" t="s">
        <v>2</v>
      </c>
      <c r="F5591" s="15" t="s">
        <v>5924</v>
      </c>
      <c r="K5591" s="15"/>
      <c r="L5591" s="15"/>
      <c r="M5591" s="15"/>
      <c r="N5591" s="15"/>
      <c r="O5591" s="31"/>
      <c r="P5591" s="42"/>
      <c r="Q5591" s="15"/>
      <c r="R5591" s="15"/>
    </row>
    <row r="5592" spans="2:18" x14ac:dyDescent="0.2">
      <c r="B5592" s="3"/>
      <c r="E5592" s="3" t="s">
        <v>12</v>
      </c>
      <c r="F5592" s="15" t="s">
        <v>5933</v>
      </c>
      <c r="K5592" s="15"/>
      <c r="L5592" s="15"/>
      <c r="M5592" s="15"/>
      <c r="N5592" s="15"/>
      <c r="O5592" s="31"/>
      <c r="P5592" s="42"/>
      <c r="Q5592" s="15"/>
      <c r="R5592" s="15"/>
    </row>
    <row r="5593" spans="2:18" x14ac:dyDescent="0.2">
      <c r="B5593" s="3"/>
      <c r="E5593" s="3"/>
      <c r="F5593" s="15"/>
      <c r="K5593" s="15"/>
      <c r="L5593" s="15"/>
      <c r="M5593" s="15"/>
      <c r="N5593" s="15"/>
      <c r="O5593" s="31"/>
      <c r="P5593" s="42"/>
      <c r="Q5593" s="15"/>
      <c r="R5593" s="15"/>
    </row>
    <row r="5594" spans="2:18" x14ac:dyDescent="0.2">
      <c r="B5594" s="3">
        <v>31</v>
      </c>
      <c r="E5594" s="3" t="s">
        <v>21</v>
      </c>
      <c r="F5594" s="15" t="s">
        <v>2747</v>
      </c>
      <c r="K5594" s="15"/>
      <c r="L5594" s="15"/>
      <c r="M5594" s="15"/>
      <c r="N5594" s="15"/>
      <c r="O5594" s="31"/>
      <c r="P5594" s="42"/>
      <c r="Q5594" s="15"/>
      <c r="R5594" s="15"/>
    </row>
    <row r="5595" spans="2:18" x14ac:dyDescent="0.2">
      <c r="B5595" s="3"/>
      <c r="E5595" s="3" t="s">
        <v>21</v>
      </c>
      <c r="F5595" s="15" t="s">
        <v>5932</v>
      </c>
      <c r="K5595" s="15"/>
      <c r="L5595" s="15"/>
      <c r="M5595" s="15"/>
      <c r="N5595" s="15"/>
      <c r="O5595" s="31"/>
      <c r="P5595" s="42"/>
      <c r="Q5595" s="15"/>
      <c r="R5595" s="15"/>
    </row>
    <row r="5596" spans="2:18" x14ac:dyDescent="0.2">
      <c r="B5596" s="3"/>
      <c r="E5596" s="3" t="s">
        <v>2</v>
      </c>
      <c r="F5596" s="15" t="s">
        <v>5931</v>
      </c>
      <c r="K5596" s="15"/>
      <c r="L5596" s="15"/>
      <c r="M5596" s="15"/>
      <c r="N5596" s="15"/>
      <c r="O5596" s="31"/>
      <c r="P5596" s="42"/>
      <c r="Q5596" s="15"/>
      <c r="R5596" s="15"/>
    </row>
    <row r="5597" spans="2:18" x14ac:dyDescent="0.2">
      <c r="B5597" s="3"/>
      <c r="E5597" s="3" t="s">
        <v>2</v>
      </c>
      <c r="F5597" s="15" t="s">
        <v>5934</v>
      </c>
      <c r="K5597" s="15"/>
      <c r="L5597" s="15"/>
      <c r="M5597" s="15"/>
      <c r="N5597" s="15"/>
      <c r="O5597" s="31"/>
      <c r="P5597" s="42"/>
      <c r="Q5597" s="15"/>
      <c r="R5597" s="15"/>
    </row>
    <row r="5598" spans="2:18" x14ac:dyDescent="0.2">
      <c r="B5598" s="3"/>
      <c r="E5598" s="3" t="s">
        <v>12</v>
      </c>
      <c r="F5598" s="15" t="s">
        <v>5937</v>
      </c>
      <c r="K5598" s="15"/>
      <c r="L5598" s="15"/>
      <c r="M5598" s="15"/>
      <c r="N5598" s="15"/>
      <c r="O5598" s="31"/>
      <c r="P5598" s="42"/>
      <c r="Q5598" s="15"/>
      <c r="R5598" s="15"/>
    </row>
    <row r="5599" spans="2:18" x14ac:dyDescent="0.2">
      <c r="B5599" s="3"/>
      <c r="E5599" s="3"/>
      <c r="F5599" s="15"/>
      <c r="K5599" s="15"/>
      <c r="L5599" s="15"/>
      <c r="M5599" s="15"/>
      <c r="N5599" s="15"/>
      <c r="O5599" s="31"/>
      <c r="P5599" s="42"/>
      <c r="Q5599" s="15"/>
      <c r="R5599" s="15"/>
    </row>
    <row r="5600" spans="2:18" x14ac:dyDescent="0.2">
      <c r="B5600" s="3"/>
      <c r="E5600" s="3" t="s">
        <v>21</v>
      </c>
      <c r="F5600" s="15" t="s">
        <v>2747</v>
      </c>
      <c r="K5600" s="15"/>
      <c r="L5600" s="15"/>
      <c r="M5600" s="15"/>
      <c r="N5600" s="15"/>
      <c r="O5600" s="31"/>
      <c r="P5600" s="42"/>
      <c r="Q5600" s="15"/>
      <c r="R5600" s="15"/>
    </row>
    <row r="5601" spans="2:18" x14ac:dyDescent="0.2">
      <c r="B5601" s="3">
        <v>1</v>
      </c>
      <c r="C5601">
        <v>11</v>
      </c>
      <c r="D5601">
        <v>14</v>
      </c>
      <c r="E5601" s="3" t="s">
        <v>21</v>
      </c>
      <c r="F5601" s="15" t="s">
        <v>5938</v>
      </c>
      <c r="K5601" s="15"/>
      <c r="L5601" s="15"/>
      <c r="M5601" s="15"/>
      <c r="N5601" s="15"/>
      <c r="O5601" s="31"/>
      <c r="P5601" s="42"/>
      <c r="Q5601" s="15"/>
      <c r="R5601" s="15"/>
    </row>
    <row r="5602" spans="2:18" x14ac:dyDescent="0.2">
      <c r="B5602" s="3"/>
      <c r="E5602" s="3" t="s">
        <v>2</v>
      </c>
      <c r="F5602" s="15" t="s">
        <v>5939</v>
      </c>
      <c r="K5602" s="15"/>
      <c r="L5602" s="15"/>
      <c r="M5602" s="15"/>
      <c r="N5602" s="15"/>
      <c r="O5602" s="31"/>
      <c r="P5602" s="42"/>
      <c r="Q5602" s="15"/>
      <c r="R5602" s="15"/>
    </row>
    <row r="5603" spans="2:18" x14ac:dyDescent="0.2">
      <c r="B5603" s="3"/>
      <c r="E5603" s="3" t="s">
        <v>2</v>
      </c>
      <c r="F5603" s="15" t="s">
        <v>5940</v>
      </c>
      <c r="K5603" s="15" t="s">
        <v>5942</v>
      </c>
      <c r="L5603" s="15"/>
      <c r="M5603" s="15"/>
      <c r="N5603" s="15"/>
      <c r="O5603" s="31"/>
      <c r="P5603" s="42"/>
      <c r="Q5603" s="15"/>
      <c r="R5603" s="15"/>
    </row>
    <row r="5604" spans="2:18" x14ac:dyDescent="0.2">
      <c r="B5604" s="3"/>
      <c r="E5604" s="3" t="s">
        <v>12</v>
      </c>
      <c r="F5604" s="15" t="s">
        <v>5946</v>
      </c>
      <c r="K5604" s="15" t="s">
        <v>5941</v>
      </c>
      <c r="L5604" s="15"/>
      <c r="M5604" s="15"/>
      <c r="N5604" s="15"/>
      <c r="O5604" s="31"/>
      <c r="P5604" s="42"/>
      <c r="Q5604" s="15"/>
      <c r="R5604" s="15"/>
    </row>
    <row r="5605" spans="2:18" x14ac:dyDescent="0.2">
      <c r="B5605" s="3"/>
      <c r="E5605" s="3"/>
      <c r="F5605" s="15"/>
      <c r="K5605" s="15"/>
      <c r="L5605" s="15"/>
      <c r="M5605" s="15"/>
      <c r="N5605" s="15"/>
      <c r="O5605" s="31"/>
      <c r="P5605" s="42"/>
      <c r="Q5605" s="15"/>
      <c r="R5605" s="15"/>
    </row>
    <row r="5606" spans="2:18" x14ac:dyDescent="0.2">
      <c r="B5606" s="3">
        <v>2</v>
      </c>
      <c r="C5606">
        <v>11</v>
      </c>
      <c r="D5606">
        <v>14</v>
      </c>
      <c r="E5606" s="3" t="s">
        <v>21</v>
      </c>
      <c r="F5606" s="15" t="s">
        <v>2747</v>
      </c>
      <c r="K5606" s="15" t="s">
        <v>5943</v>
      </c>
      <c r="L5606" s="15"/>
      <c r="M5606" s="15"/>
      <c r="N5606" s="15"/>
      <c r="O5606" s="31"/>
      <c r="P5606" s="42"/>
      <c r="Q5606" s="15"/>
      <c r="R5606" s="15"/>
    </row>
    <row r="5607" spans="2:18" x14ac:dyDescent="0.2">
      <c r="B5607" s="3"/>
      <c r="E5607" s="3" t="s">
        <v>21</v>
      </c>
      <c r="F5607" s="15" t="s">
        <v>5945</v>
      </c>
      <c r="K5607" s="15" t="s">
        <v>5944</v>
      </c>
      <c r="L5607" s="15"/>
      <c r="M5607" s="15"/>
      <c r="N5607" s="15"/>
      <c r="O5607" s="31"/>
      <c r="P5607" s="42"/>
      <c r="Q5607" s="15"/>
      <c r="R5607" s="15"/>
    </row>
    <row r="5608" spans="2:18" x14ac:dyDescent="0.2">
      <c r="B5608" s="3"/>
      <c r="E5608" s="3" t="s">
        <v>2</v>
      </c>
      <c r="F5608" s="15" t="s">
        <v>5947</v>
      </c>
      <c r="K5608" s="15"/>
      <c r="L5608" s="15"/>
      <c r="M5608" s="15"/>
      <c r="N5608" s="15"/>
      <c r="O5608" s="31"/>
      <c r="P5608" s="42"/>
      <c r="Q5608" s="15"/>
      <c r="R5608" s="15"/>
    </row>
    <row r="5609" spans="2:18" x14ac:dyDescent="0.2">
      <c r="B5609" s="3"/>
      <c r="E5609" s="3" t="s">
        <v>2</v>
      </c>
      <c r="F5609" s="15" t="s">
        <v>5950</v>
      </c>
      <c r="K5609" s="15"/>
      <c r="L5609" s="15"/>
      <c r="M5609" s="15"/>
      <c r="N5609" s="15"/>
      <c r="O5609" s="31"/>
      <c r="P5609" s="42"/>
      <c r="Q5609" s="15"/>
      <c r="R5609" s="15"/>
    </row>
    <row r="5610" spans="2:18" x14ac:dyDescent="0.2">
      <c r="B5610" s="3"/>
      <c r="E5610" s="3" t="s">
        <v>12</v>
      </c>
      <c r="F5610" s="15" t="s">
        <v>5949</v>
      </c>
      <c r="K5610" s="15"/>
      <c r="L5610" s="15"/>
      <c r="M5610" s="15"/>
      <c r="N5610" s="15"/>
      <c r="O5610" s="31"/>
      <c r="P5610" s="42"/>
      <c r="Q5610" s="15"/>
      <c r="R5610" s="15"/>
    </row>
    <row r="5611" spans="2:18" x14ac:dyDescent="0.2">
      <c r="B5611" s="3"/>
      <c r="E5611" s="3"/>
      <c r="F5611" s="15"/>
      <c r="K5611" s="15"/>
      <c r="L5611" s="15"/>
      <c r="M5611" s="15"/>
      <c r="N5611" s="15"/>
      <c r="O5611" s="31"/>
      <c r="P5611" s="42"/>
      <c r="Q5611" s="15"/>
      <c r="R5611" s="15"/>
    </row>
    <row r="5612" spans="2:18" x14ac:dyDescent="0.2">
      <c r="B5612" s="3">
        <v>3</v>
      </c>
      <c r="C5612">
        <v>11</v>
      </c>
      <c r="D5612">
        <v>14</v>
      </c>
      <c r="E5612" s="3" t="s">
        <v>21</v>
      </c>
      <c r="F5612" s="15" t="s">
        <v>2747</v>
      </c>
      <c r="K5612" s="15"/>
      <c r="L5612" s="15"/>
      <c r="M5612" s="15"/>
      <c r="N5612" s="15"/>
      <c r="O5612" s="31"/>
      <c r="P5612" s="42"/>
      <c r="Q5612" s="15"/>
      <c r="R5612" s="15"/>
    </row>
    <row r="5613" spans="2:18" x14ac:dyDescent="0.2">
      <c r="B5613" s="3"/>
      <c r="E5613" s="3" t="s">
        <v>21</v>
      </c>
      <c r="F5613" s="15" t="s">
        <v>5378</v>
      </c>
      <c r="K5613" s="15"/>
      <c r="L5613" s="15"/>
      <c r="M5613" s="15"/>
      <c r="N5613" s="15"/>
      <c r="O5613" s="31"/>
      <c r="P5613" s="42"/>
      <c r="Q5613" s="15"/>
      <c r="R5613" s="15"/>
    </row>
    <row r="5614" spans="2:18" x14ac:dyDescent="0.2">
      <c r="B5614" s="3"/>
      <c r="E5614" s="3" t="s">
        <v>2</v>
      </c>
      <c r="F5614" s="15" t="s">
        <v>5556</v>
      </c>
      <c r="K5614" s="15"/>
      <c r="L5614" s="15"/>
      <c r="M5614" s="15"/>
      <c r="N5614" s="15"/>
      <c r="O5614" s="31"/>
      <c r="P5614" s="42"/>
      <c r="Q5614" s="15"/>
      <c r="R5614" s="15"/>
    </row>
    <row r="5615" spans="2:18" x14ac:dyDescent="0.2">
      <c r="B5615" s="3"/>
      <c r="E5615" s="3" t="s">
        <v>2</v>
      </c>
      <c r="F5615" s="15" t="s">
        <v>5926</v>
      </c>
      <c r="K5615" s="15"/>
      <c r="L5615" s="15"/>
      <c r="M5615" s="15"/>
      <c r="N5615" s="15"/>
      <c r="O5615" s="31"/>
      <c r="P5615" s="42"/>
      <c r="Q5615" s="15"/>
      <c r="R5615" s="15"/>
    </row>
    <row r="5616" spans="2:18" x14ac:dyDescent="0.2">
      <c r="B5616" s="3"/>
      <c r="E5616" s="3" t="s">
        <v>12</v>
      </c>
      <c r="F5616" s="15" t="s">
        <v>5953</v>
      </c>
      <c r="K5616" s="15"/>
      <c r="L5616" s="15"/>
      <c r="M5616" s="15"/>
      <c r="N5616" s="15"/>
      <c r="O5616" s="31"/>
      <c r="P5616" s="42"/>
      <c r="Q5616" s="15"/>
      <c r="R5616" s="15"/>
    </row>
    <row r="5617" spans="2:18" x14ac:dyDescent="0.2">
      <c r="B5617" s="3"/>
      <c r="E5617" s="3"/>
      <c r="F5617" s="15"/>
      <c r="K5617" s="15"/>
      <c r="L5617" s="15"/>
      <c r="M5617" s="15"/>
      <c r="N5617" s="15"/>
      <c r="O5617" s="31"/>
      <c r="P5617" s="42"/>
      <c r="Q5617" s="15"/>
      <c r="R5617" s="15"/>
    </row>
    <row r="5618" spans="2:18" x14ac:dyDescent="0.2">
      <c r="B5618" s="3">
        <v>4</v>
      </c>
      <c r="C5618">
        <v>11</v>
      </c>
      <c r="E5618" s="3" t="s">
        <v>21</v>
      </c>
      <c r="F5618" s="15" t="s">
        <v>5954</v>
      </c>
      <c r="K5618" s="15"/>
      <c r="L5618" s="15"/>
      <c r="M5618" s="15"/>
      <c r="N5618" s="15"/>
      <c r="O5618" s="31"/>
      <c r="P5618" s="42"/>
      <c r="Q5618" s="15"/>
      <c r="R5618" s="15"/>
    </row>
    <row r="5619" spans="2:18" x14ac:dyDescent="0.2">
      <c r="B5619" s="3"/>
      <c r="E5619" s="3" t="s">
        <v>21</v>
      </c>
      <c r="F5619" s="15" t="s">
        <v>3055</v>
      </c>
      <c r="K5619" s="15"/>
      <c r="L5619" s="15"/>
      <c r="M5619" s="15"/>
      <c r="N5619" s="15"/>
      <c r="O5619" s="31"/>
      <c r="P5619" s="42"/>
      <c r="Q5619" s="15"/>
      <c r="R5619" s="15"/>
    </row>
    <row r="5620" spans="2:18" x14ac:dyDescent="0.2">
      <c r="B5620" s="3"/>
      <c r="E5620" s="3" t="s">
        <v>2</v>
      </c>
      <c r="F5620" s="15" t="s">
        <v>5923</v>
      </c>
      <c r="K5620" s="15"/>
      <c r="L5620" s="15"/>
      <c r="M5620" s="15"/>
      <c r="N5620" s="15"/>
      <c r="O5620" s="31"/>
      <c r="P5620" s="42"/>
      <c r="Q5620" s="15"/>
      <c r="R5620" s="15"/>
    </row>
    <row r="5621" spans="2:18" x14ac:dyDescent="0.2">
      <c r="B5621" s="3"/>
      <c r="E5621" s="3" t="s">
        <v>2</v>
      </c>
      <c r="F5621" s="15" t="s">
        <v>5962</v>
      </c>
      <c r="K5621" s="15"/>
      <c r="L5621" s="15"/>
      <c r="M5621" s="15"/>
      <c r="N5621" s="15"/>
      <c r="O5621" s="31"/>
      <c r="P5621" s="42"/>
      <c r="Q5621" s="15"/>
      <c r="R5621" s="15"/>
    </row>
    <row r="5622" spans="2:18" x14ac:dyDescent="0.2">
      <c r="B5622" s="3"/>
      <c r="E5622" s="3" t="s">
        <v>12</v>
      </c>
      <c r="F5622" s="15" t="s">
        <v>5963</v>
      </c>
      <c r="K5622" s="15"/>
      <c r="L5622" s="15"/>
      <c r="M5622" s="15"/>
      <c r="N5622" s="15"/>
      <c r="O5622" s="31"/>
      <c r="P5622" s="42"/>
      <c r="Q5622" s="15"/>
      <c r="R5622" s="15"/>
    </row>
    <row r="5623" spans="2:18" x14ac:dyDescent="0.2">
      <c r="B5623" s="3"/>
      <c r="E5623" s="3"/>
      <c r="F5623" s="15"/>
      <c r="K5623" s="15"/>
      <c r="L5623" s="15"/>
      <c r="M5623" s="15"/>
      <c r="N5623" s="15"/>
      <c r="O5623" s="31"/>
      <c r="P5623" s="42"/>
      <c r="Q5623" s="15"/>
      <c r="R5623" s="15"/>
    </row>
    <row r="5624" spans="2:18" x14ac:dyDescent="0.2">
      <c r="B5624" s="3">
        <v>5</v>
      </c>
      <c r="E5624" s="3" t="s">
        <v>21</v>
      </c>
      <c r="F5624" s="15" t="s">
        <v>2747</v>
      </c>
      <c r="K5624" s="15"/>
      <c r="L5624" s="15"/>
      <c r="M5624" s="15"/>
      <c r="N5624" s="15"/>
      <c r="O5624" s="31"/>
      <c r="P5624" s="42"/>
      <c r="Q5624" s="15"/>
      <c r="R5624" s="15"/>
    </row>
    <row r="5625" spans="2:18" x14ac:dyDescent="0.2">
      <c r="B5625" s="3"/>
      <c r="E5625" s="3" t="s">
        <v>21</v>
      </c>
      <c r="F5625" s="15" t="s">
        <v>3055</v>
      </c>
      <c r="K5625" s="15"/>
      <c r="L5625" s="15"/>
      <c r="M5625" s="15"/>
      <c r="N5625" s="15"/>
      <c r="O5625" s="31"/>
      <c r="P5625" s="42"/>
      <c r="Q5625" s="15"/>
      <c r="R5625" s="15"/>
    </row>
    <row r="5626" spans="2:18" x14ac:dyDescent="0.2">
      <c r="B5626" s="3"/>
      <c r="E5626" s="3" t="s">
        <v>2</v>
      </c>
      <c r="F5626" s="15" t="s">
        <v>4148</v>
      </c>
      <c r="K5626" s="15"/>
      <c r="L5626" s="15"/>
      <c r="M5626" s="15"/>
      <c r="N5626" s="15"/>
      <c r="O5626" s="31"/>
      <c r="P5626" s="42"/>
      <c r="Q5626" s="15"/>
      <c r="R5626" s="15"/>
    </row>
    <row r="5627" spans="2:18" x14ac:dyDescent="0.2">
      <c r="B5627" s="3"/>
      <c r="E5627" s="3" t="s">
        <v>2</v>
      </c>
      <c r="F5627" s="15" t="s">
        <v>5926</v>
      </c>
      <c r="K5627" s="15"/>
      <c r="L5627" s="15"/>
      <c r="M5627" s="15"/>
      <c r="N5627" s="15"/>
      <c r="O5627" s="31"/>
      <c r="P5627" s="42"/>
      <c r="Q5627" s="15"/>
      <c r="R5627" s="15"/>
    </row>
    <row r="5628" spans="2:18" x14ac:dyDescent="0.2">
      <c r="B5628" s="3"/>
      <c r="E5628" s="3" t="s">
        <v>12</v>
      </c>
      <c r="F5628" s="15" t="s">
        <v>5965</v>
      </c>
      <c r="K5628" s="15"/>
      <c r="L5628" s="15"/>
      <c r="M5628" s="15"/>
      <c r="N5628" s="15"/>
      <c r="O5628" s="31"/>
      <c r="P5628" s="42"/>
      <c r="Q5628" s="15"/>
      <c r="R5628" s="15"/>
    </row>
    <row r="5629" spans="2:18" x14ac:dyDescent="0.2">
      <c r="B5629" s="3"/>
      <c r="E5629" s="3"/>
      <c r="F5629" s="15"/>
      <c r="K5629" s="15"/>
      <c r="L5629" s="15"/>
      <c r="M5629" s="15"/>
      <c r="N5629" s="15"/>
      <c r="O5629" s="31"/>
      <c r="P5629" s="42"/>
      <c r="Q5629" s="15"/>
      <c r="R5629" s="15"/>
    </row>
    <row r="5630" spans="2:18" x14ac:dyDescent="0.2">
      <c r="B5630" s="3">
        <v>6</v>
      </c>
      <c r="E5630" s="3" t="s">
        <v>21</v>
      </c>
      <c r="F5630" s="15" t="s">
        <v>2747</v>
      </c>
      <c r="K5630" s="15"/>
      <c r="L5630" s="15"/>
      <c r="M5630" s="15"/>
      <c r="N5630" s="15"/>
      <c r="O5630" s="31"/>
      <c r="P5630" s="42"/>
      <c r="Q5630" s="15"/>
      <c r="R5630" s="15"/>
    </row>
    <row r="5631" spans="2:18" x14ac:dyDescent="0.2">
      <c r="B5631" s="3"/>
      <c r="E5631" s="3" t="s">
        <v>21</v>
      </c>
      <c r="F5631" s="15" t="s">
        <v>5964</v>
      </c>
      <c r="K5631" s="15"/>
      <c r="L5631" s="15"/>
      <c r="M5631" s="15"/>
      <c r="N5631" s="15"/>
      <c r="O5631" s="31"/>
      <c r="P5631" s="42"/>
      <c r="Q5631" s="15"/>
      <c r="R5631" s="15"/>
    </row>
    <row r="5632" spans="2:18" x14ac:dyDescent="0.2">
      <c r="B5632" s="3"/>
      <c r="E5632" s="3" t="s">
        <v>2</v>
      </c>
      <c r="F5632" s="15" t="s">
        <v>4148</v>
      </c>
      <c r="K5632" s="15"/>
      <c r="L5632" s="15"/>
      <c r="M5632" s="15"/>
      <c r="N5632" s="15"/>
      <c r="O5632" s="31"/>
      <c r="P5632" s="42"/>
      <c r="Q5632" s="15"/>
      <c r="R5632" s="15"/>
    </row>
    <row r="5633" spans="2:18" x14ac:dyDescent="0.2">
      <c r="B5633" s="3"/>
      <c r="E5633" s="3" t="s">
        <v>2</v>
      </c>
      <c r="F5633" s="15" t="s">
        <v>5866</v>
      </c>
      <c r="K5633" s="15"/>
      <c r="L5633" s="15"/>
      <c r="M5633" s="15"/>
      <c r="N5633" s="15"/>
      <c r="O5633" s="31"/>
      <c r="P5633" s="42"/>
      <c r="Q5633" s="15"/>
      <c r="R5633" s="15"/>
    </row>
    <row r="5634" spans="2:18" x14ac:dyDescent="0.2">
      <c r="B5634" s="3"/>
      <c r="E5634" s="3" t="s">
        <v>12</v>
      </c>
      <c r="F5634" s="15" t="s">
        <v>5966</v>
      </c>
      <c r="K5634" s="15"/>
      <c r="L5634" s="15"/>
      <c r="M5634" s="15"/>
      <c r="N5634" s="15"/>
      <c r="O5634" s="31"/>
      <c r="P5634" s="42"/>
      <c r="Q5634" s="15"/>
      <c r="R5634" s="15"/>
    </row>
    <row r="5635" spans="2:18" x14ac:dyDescent="0.2">
      <c r="B5635" s="3"/>
      <c r="E5635" s="3"/>
      <c r="F5635" s="15"/>
      <c r="K5635" s="15"/>
      <c r="L5635" s="15"/>
      <c r="M5635" s="15"/>
      <c r="N5635" s="15"/>
      <c r="O5635" s="31"/>
      <c r="P5635" s="42"/>
      <c r="Q5635" s="15"/>
      <c r="R5635" s="15"/>
    </row>
    <row r="5636" spans="2:18" x14ac:dyDescent="0.2">
      <c r="B5636" s="3">
        <v>7</v>
      </c>
      <c r="E5636" s="3" t="s">
        <v>21</v>
      </c>
      <c r="F5636" s="15" t="s">
        <v>5978</v>
      </c>
      <c r="K5636" s="15"/>
      <c r="L5636" s="15"/>
      <c r="M5636" s="15"/>
      <c r="N5636" s="15"/>
      <c r="O5636" s="31"/>
      <c r="P5636" s="42"/>
      <c r="Q5636" s="15"/>
      <c r="R5636" s="15"/>
    </row>
    <row r="5637" spans="2:18" x14ac:dyDescent="0.2">
      <c r="B5637" s="3"/>
      <c r="E5637" s="3" t="s">
        <v>2</v>
      </c>
      <c r="F5637" s="15" t="s">
        <v>5979</v>
      </c>
      <c r="K5637" s="15"/>
      <c r="L5637" s="15"/>
      <c r="M5637" s="15"/>
      <c r="N5637" s="15"/>
      <c r="O5637" s="31"/>
      <c r="P5637" s="42"/>
      <c r="Q5637" s="15"/>
      <c r="R5637" s="15"/>
    </row>
    <row r="5638" spans="2:18" x14ac:dyDescent="0.2">
      <c r="B5638" s="3"/>
      <c r="E5638" s="3" t="s">
        <v>2</v>
      </c>
      <c r="F5638" s="15" t="s">
        <v>5980</v>
      </c>
      <c r="K5638" s="15"/>
      <c r="L5638" s="15"/>
      <c r="M5638" s="15"/>
      <c r="N5638" s="15"/>
      <c r="O5638" s="31"/>
      <c r="P5638" s="42"/>
      <c r="Q5638" s="15"/>
      <c r="R5638" s="15"/>
    </row>
    <row r="5639" spans="2:18" x14ac:dyDescent="0.2">
      <c r="B5639" s="3"/>
      <c r="E5639" s="3" t="s">
        <v>12</v>
      </c>
      <c r="F5639" s="15" t="s">
        <v>5848</v>
      </c>
      <c r="K5639" s="15"/>
      <c r="L5639" s="15"/>
      <c r="M5639" s="15"/>
      <c r="N5639" s="15"/>
      <c r="O5639" s="31"/>
      <c r="P5639" s="42"/>
      <c r="Q5639" s="15"/>
      <c r="R5639" s="15"/>
    </row>
    <row r="5640" spans="2:18" x14ac:dyDescent="0.2">
      <c r="B5640" s="3"/>
      <c r="E5640" s="3"/>
      <c r="F5640" s="15"/>
      <c r="K5640" s="15"/>
      <c r="L5640" s="15"/>
      <c r="M5640" s="15"/>
      <c r="N5640" s="15"/>
      <c r="O5640" s="31"/>
      <c r="P5640" s="42"/>
      <c r="Q5640" s="15"/>
      <c r="R5640" s="15"/>
    </row>
    <row r="5641" spans="2:18" x14ac:dyDescent="0.2">
      <c r="B5641" s="3">
        <v>8</v>
      </c>
      <c r="C5641">
        <v>11</v>
      </c>
      <c r="E5641" s="3" t="s">
        <v>21</v>
      </c>
      <c r="F5641" s="15" t="s">
        <v>5981</v>
      </c>
      <c r="K5641" s="15"/>
      <c r="L5641" s="15"/>
      <c r="M5641" s="15"/>
      <c r="N5641" s="15"/>
      <c r="O5641" s="31"/>
      <c r="P5641" s="42"/>
      <c r="Q5641" s="15"/>
      <c r="R5641" s="15"/>
    </row>
    <row r="5642" spans="2:18" x14ac:dyDescent="0.2">
      <c r="B5642" s="3"/>
      <c r="E5642" s="3" t="s">
        <v>2</v>
      </c>
      <c r="F5642" s="15" t="s">
        <v>5982</v>
      </c>
      <c r="K5642" s="15"/>
      <c r="L5642" s="15"/>
      <c r="M5642" s="15"/>
      <c r="N5642" s="15"/>
      <c r="O5642" s="31"/>
      <c r="P5642" s="42"/>
      <c r="Q5642" s="15"/>
      <c r="R5642" s="15"/>
    </row>
    <row r="5643" spans="2:18" x14ac:dyDescent="0.2">
      <c r="B5643" s="3"/>
      <c r="E5643" s="3" t="s">
        <v>2</v>
      </c>
      <c r="F5643" s="15" t="s">
        <v>5983</v>
      </c>
      <c r="K5643" s="15"/>
      <c r="L5643" s="15"/>
      <c r="M5643" s="15"/>
      <c r="N5643" s="15"/>
      <c r="O5643" s="31"/>
      <c r="P5643" s="42"/>
      <c r="Q5643" s="15"/>
      <c r="R5643" s="15"/>
    </row>
    <row r="5644" spans="2:18" x14ac:dyDescent="0.2">
      <c r="B5644" s="3"/>
      <c r="E5644" s="3" t="s">
        <v>12</v>
      </c>
      <c r="F5644" s="15" t="s">
        <v>5987</v>
      </c>
      <c r="K5644" s="15"/>
      <c r="L5644" s="15"/>
      <c r="M5644" s="15"/>
      <c r="N5644" s="15"/>
      <c r="O5644" s="31"/>
      <c r="P5644" s="42"/>
      <c r="Q5644" s="15"/>
      <c r="R5644" s="15"/>
    </row>
    <row r="5645" spans="2:18" x14ac:dyDescent="0.2">
      <c r="B5645" s="3"/>
      <c r="F5645" s="15"/>
      <c r="K5645" s="15"/>
      <c r="L5645" s="15"/>
      <c r="M5645" s="15"/>
      <c r="N5645" s="15"/>
      <c r="O5645" s="31"/>
      <c r="P5645" s="42"/>
      <c r="Q5645" s="15"/>
      <c r="R5645" s="15"/>
    </row>
    <row r="5646" spans="2:18" x14ac:dyDescent="0.2">
      <c r="B5646" s="3"/>
      <c r="E5646" s="3" t="s">
        <v>21</v>
      </c>
      <c r="F5646" s="15" t="s">
        <v>2747</v>
      </c>
      <c r="K5646" s="15"/>
      <c r="L5646" s="15"/>
      <c r="M5646" s="15"/>
      <c r="N5646" s="15"/>
      <c r="O5646" s="31"/>
      <c r="P5646" s="42"/>
      <c r="Q5646" s="15"/>
      <c r="R5646" s="15"/>
    </row>
    <row r="5647" spans="2:18" x14ac:dyDescent="0.2">
      <c r="B5647" s="3">
        <v>9</v>
      </c>
      <c r="E5647" s="3" t="s">
        <v>21</v>
      </c>
      <c r="F5647" s="15" t="s">
        <v>5665</v>
      </c>
      <c r="K5647" s="15"/>
      <c r="L5647" s="15"/>
      <c r="M5647" s="15"/>
      <c r="N5647" s="15"/>
      <c r="O5647" s="31"/>
      <c r="P5647" s="42"/>
      <c r="Q5647" s="15"/>
      <c r="R5647" s="15"/>
    </row>
    <row r="5648" spans="2:18" x14ac:dyDescent="0.2">
      <c r="B5648" s="3"/>
      <c r="E5648" s="3" t="s">
        <v>2</v>
      </c>
      <c r="F5648" s="15" t="s">
        <v>5989</v>
      </c>
      <c r="K5648" s="15"/>
      <c r="L5648" s="15"/>
      <c r="M5648" s="15"/>
      <c r="N5648" s="15"/>
      <c r="O5648" s="31"/>
      <c r="P5648" s="42"/>
      <c r="Q5648" s="15"/>
      <c r="R5648" s="15"/>
    </row>
    <row r="5649" spans="2:18" x14ac:dyDescent="0.2">
      <c r="B5649" s="3"/>
      <c r="E5649" s="3" t="s">
        <v>2</v>
      </c>
      <c r="F5649" s="15" t="s">
        <v>5990</v>
      </c>
      <c r="K5649" s="15"/>
      <c r="L5649" s="15"/>
      <c r="M5649" s="15"/>
      <c r="N5649" s="15"/>
      <c r="O5649" s="31"/>
      <c r="P5649" s="42"/>
      <c r="Q5649" s="15"/>
      <c r="R5649" s="15"/>
    </row>
    <row r="5650" spans="2:18" x14ac:dyDescent="0.2">
      <c r="B5650" s="3"/>
      <c r="E5650" s="3" t="s">
        <v>12</v>
      </c>
      <c r="F5650" s="15" t="s">
        <v>5991</v>
      </c>
      <c r="K5650" s="15"/>
      <c r="L5650" s="15"/>
      <c r="M5650" s="15"/>
      <c r="N5650" s="15"/>
      <c r="O5650" s="31"/>
      <c r="P5650" s="42"/>
      <c r="Q5650" s="15"/>
      <c r="R5650" s="15"/>
    </row>
    <row r="5651" spans="2:18" x14ac:dyDescent="0.2">
      <c r="B5651" s="3"/>
      <c r="E5651" s="3"/>
      <c r="F5651" s="15"/>
      <c r="K5651" s="15"/>
      <c r="L5651" s="15"/>
      <c r="M5651" s="15"/>
      <c r="N5651" s="15"/>
      <c r="O5651" s="31"/>
      <c r="P5651" s="42"/>
      <c r="Q5651" s="15"/>
      <c r="R5651" s="15"/>
    </row>
    <row r="5652" spans="2:18" x14ac:dyDescent="0.2">
      <c r="B5652" s="3">
        <v>10</v>
      </c>
      <c r="E5652" s="3" t="s">
        <v>21</v>
      </c>
      <c r="F5652" s="15" t="s">
        <v>6000</v>
      </c>
      <c r="K5652" s="15"/>
      <c r="L5652" s="15"/>
      <c r="M5652" s="15"/>
      <c r="N5652" s="15"/>
      <c r="O5652" s="31"/>
      <c r="P5652" s="42"/>
      <c r="Q5652" s="15"/>
      <c r="R5652" s="15"/>
    </row>
    <row r="5653" spans="2:18" x14ac:dyDescent="0.2">
      <c r="B5653" s="3"/>
      <c r="E5653" s="3" t="s">
        <v>2</v>
      </c>
      <c r="F5653" s="15" t="s">
        <v>2598</v>
      </c>
      <c r="K5653" s="15"/>
      <c r="L5653" s="15"/>
      <c r="M5653" s="15"/>
      <c r="N5653" s="15"/>
      <c r="O5653" s="31"/>
      <c r="P5653" s="42"/>
      <c r="Q5653" s="15"/>
      <c r="R5653" s="15"/>
    </row>
    <row r="5654" spans="2:18" x14ac:dyDescent="0.2">
      <c r="B5654" s="3"/>
      <c r="E5654" s="3" t="s">
        <v>2</v>
      </c>
      <c r="F5654" s="15" t="s">
        <v>2812</v>
      </c>
      <c r="K5654" s="15"/>
      <c r="L5654" s="15"/>
      <c r="M5654" s="15"/>
      <c r="N5654" s="15"/>
      <c r="O5654" s="31"/>
      <c r="P5654" s="42"/>
      <c r="Q5654" s="15"/>
      <c r="R5654" s="15"/>
    </row>
    <row r="5655" spans="2:18" x14ac:dyDescent="0.2">
      <c r="B5655" s="3"/>
      <c r="E5655" s="3" t="s">
        <v>12</v>
      </c>
      <c r="F5655" s="15" t="s">
        <v>6002</v>
      </c>
      <c r="K5655" s="15"/>
      <c r="L5655" s="15"/>
      <c r="M5655" s="15"/>
      <c r="N5655" s="15"/>
      <c r="O5655" s="31"/>
      <c r="P5655" s="42"/>
      <c r="Q5655" s="15"/>
      <c r="R5655" s="15"/>
    </row>
    <row r="5656" spans="2:18" x14ac:dyDescent="0.2">
      <c r="B5656" s="3"/>
      <c r="E5656" s="3"/>
      <c r="F5656" s="15"/>
      <c r="K5656" s="15"/>
      <c r="L5656" s="15"/>
      <c r="M5656" s="15"/>
      <c r="N5656" s="15"/>
      <c r="O5656" s="31"/>
      <c r="P5656" s="42"/>
      <c r="Q5656" s="15"/>
      <c r="R5656" s="15"/>
    </row>
    <row r="5657" spans="2:18" x14ac:dyDescent="0.2">
      <c r="B5657" s="3">
        <v>11</v>
      </c>
      <c r="E5657" s="3" t="s">
        <v>21</v>
      </c>
      <c r="F5657" s="15" t="s">
        <v>2747</v>
      </c>
      <c r="K5657" s="15"/>
      <c r="L5657" s="15"/>
      <c r="M5657" s="15"/>
      <c r="N5657" s="15"/>
      <c r="O5657" s="31"/>
      <c r="P5657" s="42"/>
      <c r="Q5657" s="15"/>
      <c r="R5657" s="15"/>
    </row>
    <row r="5658" spans="2:18" x14ac:dyDescent="0.2">
      <c r="B5658" s="3"/>
      <c r="E5658" s="3" t="s">
        <v>21</v>
      </c>
      <c r="F5658" s="15" t="s">
        <v>6003</v>
      </c>
      <c r="K5658" s="15"/>
      <c r="L5658" s="15"/>
      <c r="M5658" s="15"/>
      <c r="N5658" s="15"/>
      <c r="O5658" s="31"/>
      <c r="P5658" s="42"/>
      <c r="Q5658" s="15"/>
      <c r="R5658" s="15"/>
    </row>
    <row r="5659" spans="2:18" x14ac:dyDescent="0.2">
      <c r="B5659" s="3"/>
      <c r="E5659" s="3" t="s">
        <v>2</v>
      </c>
      <c r="F5659" s="15" t="s">
        <v>5671</v>
      </c>
      <c r="K5659" s="15"/>
      <c r="L5659" s="15"/>
      <c r="M5659" s="15"/>
      <c r="N5659" s="15"/>
      <c r="O5659" s="31"/>
      <c r="P5659" s="42"/>
      <c r="Q5659" s="15"/>
      <c r="R5659" s="15"/>
    </row>
    <row r="5660" spans="2:18" x14ac:dyDescent="0.2">
      <c r="B5660" s="3"/>
      <c r="E5660" s="3" t="s">
        <v>2</v>
      </c>
      <c r="F5660" s="15" t="s">
        <v>6004</v>
      </c>
      <c r="K5660" s="15"/>
      <c r="L5660" s="15"/>
      <c r="M5660" s="15"/>
      <c r="N5660" s="15"/>
      <c r="O5660" s="31"/>
      <c r="P5660" s="42"/>
      <c r="Q5660" s="15"/>
      <c r="R5660" s="15"/>
    </row>
    <row r="5661" spans="2:18" x14ac:dyDescent="0.2">
      <c r="B5661" s="3"/>
      <c r="E5661" s="3" t="s">
        <v>12</v>
      </c>
      <c r="F5661" s="15" t="s">
        <v>6007</v>
      </c>
      <c r="K5661" s="15"/>
      <c r="L5661" s="15"/>
      <c r="M5661" s="15"/>
      <c r="N5661" s="15"/>
      <c r="O5661" s="31"/>
      <c r="P5661" s="42"/>
      <c r="Q5661" s="15"/>
      <c r="R5661" s="15"/>
    </row>
    <row r="5662" spans="2:18" x14ac:dyDescent="0.2">
      <c r="B5662" s="3"/>
      <c r="E5662" s="3"/>
      <c r="F5662" s="15"/>
      <c r="K5662" s="15"/>
      <c r="L5662" s="15"/>
      <c r="M5662" s="15"/>
      <c r="N5662" s="15"/>
      <c r="O5662" s="31"/>
      <c r="P5662" s="42"/>
      <c r="Q5662" s="15"/>
      <c r="R5662" s="15"/>
    </row>
    <row r="5663" spans="2:18" x14ac:dyDescent="0.2">
      <c r="B5663" s="3">
        <v>12</v>
      </c>
      <c r="E5663" s="3" t="s">
        <v>21</v>
      </c>
      <c r="F5663" s="15" t="s">
        <v>2747</v>
      </c>
      <c r="K5663" s="15"/>
      <c r="L5663" s="15"/>
      <c r="M5663" s="15"/>
      <c r="N5663" s="15"/>
      <c r="O5663" s="31"/>
      <c r="P5663" s="42"/>
      <c r="Q5663" s="15"/>
      <c r="R5663" s="15"/>
    </row>
    <row r="5664" spans="2:18" x14ac:dyDescent="0.2">
      <c r="B5664" s="3"/>
      <c r="E5664" s="3" t="s">
        <v>21</v>
      </c>
      <c r="F5664" s="15" t="s">
        <v>5539</v>
      </c>
      <c r="K5664" s="15"/>
      <c r="L5664" s="15"/>
      <c r="M5664" s="15"/>
      <c r="N5664" s="15"/>
      <c r="O5664" s="31"/>
      <c r="P5664" s="42"/>
      <c r="Q5664" s="15"/>
      <c r="R5664" s="15"/>
    </row>
    <row r="5665" spans="2:18" x14ac:dyDescent="0.2">
      <c r="B5665" s="3"/>
      <c r="E5665" s="3" t="s">
        <v>2</v>
      </c>
      <c r="F5665" s="15" t="s">
        <v>5556</v>
      </c>
      <c r="K5665" s="15"/>
      <c r="L5665" s="15"/>
      <c r="M5665" s="15"/>
      <c r="N5665" s="15"/>
      <c r="O5665" s="31"/>
      <c r="P5665" s="42"/>
      <c r="Q5665" s="15"/>
      <c r="R5665" s="15"/>
    </row>
    <row r="5666" spans="2:18" x14ac:dyDescent="0.2">
      <c r="B5666" s="3"/>
      <c r="E5666" s="3" t="s">
        <v>2</v>
      </c>
      <c r="F5666" s="15" t="s">
        <v>5926</v>
      </c>
      <c r="K5666" s="15"/>
      <c r="L5666" s="15"/>
      <c r="M5666" s="15"/>
      <c r="N5666" s="15"/>
      <c r="O5666" s="31"/>
      <c r="P5666" s="42"/>
      <c r="Q5666" s="15"/>
      <c r="R5666" s="15"/>
    </row>
    <row r="5667" spans="2:18" x14ac:dyDescent="0.2">
      <c r="B5667" s="3"/>
      <c r="E5667" s="3" t="s">
        <v>12</v>
      </c>
      <c r="F5667" s="15" t="s">
        <v>5925</v>
      </c>
      <c r="K5667" s="15"/>
      <c r="L5667" s="15"/>
      <c r="M5667" s="15"/>
      <c r="N5667" s="15"/>
      <c r="O5667" s="31"/>
      <c r="P5667" s="42"/>
      <c r="Q5667" s="15"/>
      <c r="R5667" s="15"/>
    </row>
    <row r="5668" spans="2:18" x14ac:dyDescent="0.2">
      <c r="B5668" s="3"/>
      <c r="E5668" s="3"/>
      <c r="F5668" s="15"/>
      <c r="K5668" s="15"/>
      <c r="L5668" s="15"/>
      <c r="M5668" s="15"/>
      <c r="N5668" s="15"/>
      <c r="O5668" s="31"/>
      <c r="P5668" s="42"/>
      <c r="Q5668" s="15"/>
      <c r="R5668" s="15"/>
    </row>
    <row r="5669" spans="2:18" x14ac:dyDescent="0.2">
      <c r="B5669" s="3">
        <v>13</v>
      </c>
      <c r="E5669" s="3" t="s">
        <v>21</v>
      </c>
      <c r="F5669" s="15" t="s">
        <v>2747</v>
      </c>
      <c r="K5669" s="15"/>
      <c r="L5669" s="15"/>
      <c r="M5669" s="15"/>
      <c r="N5669" s="15"/>
      <c r="O5669" s="31"/>
      <c r="P5669" s="42"/>
      <c r="Q5669" s="15"/>
      <c r="R5669" s="15"/>
    </row>
    <row r="5670" spans="2:18" x14ac:dyDescent="0.2">
      <c r="B5670" s="3"/>
      <c r="E5670" s="3" t="s">
        <v>21</v>
      </c>
      <c r="F5670" s="15" t="s">
        <v>6015</v>
      </c>
      <c r="K5670" s="15"/>
      <c r="L5670" s="15"/>
      <c r="M5670" s="15"/>
      <c r="N5670" s="15"/>
      <c r="O5670" s="31"/>
      <c r="P5670" s="42"/>
      <c r="Q5670" s="15"/>
      <c r="R5670" s="15"/>
    </row>
    <row r="5671" spans="2:18" x14ac:dyDescent="0.2">
      <c r="B5671" s="3"/>
      <c r="E5671" s="3" t="s">
        <v>2</v>
      </c>
      <c r="F5671" s="15" t="s">
        <v>6017</v>
      </c>
      <c r="K5671" s="15"/>
      <c r="L5671" s="15"/>
      <c r="M5671" s="15"/>
      <c r="N5671" s="15"/>
      <c r="O5671" s="31"/>
      <c r="P5671" s="42"/>
      <c r="Q5671" s="15"/>
      <c r="R5671" s="15"/>
    </row>
    <row r="5672" spans="2:18" x14ac:dyDescent="0.2">
      <c r="B5672" s="3"/>
      <c r="E5672" s="3" t="s">
        <v>2</v>
      </c>
      <c r="F5672" s="15" t="s">
        <v>5899</v>
      </c>
      <c r="K5672" s="15"/>
      <c r="L5672" s="15"/>
      <c r="M5672" s="15"/>
      <c r="N5672" s="15"/>
      <c r="O5672" s="31"/>
      <c r="P5672" s="42"/>
      <c r="Q5672" s="15"/>
      <c r="R5672" s="15"/>
    </row>
    <row r="5673" spans="2:18" x14ac:dyDescent="0.2">
      <c r="B5673" s="3"/>
      <c r="E5673" s="3" t="s">
        <v>12</v>
      </c>
      <c r="F5673" s="15" t="s">
        <v>6022</v>
      </c>
      <c r="K5673" s="15"/>
      <c r="L5673" s="15"/>
      <c r="M5673" s="15"/>
      <c r="N5673" s="15"/>
      <c r="O5673" s="31"/>
      <c r="P5673" s="42"/>
      <c r="Q5673" s="15"/>
      <c r="R5673" s="15"/>
    </row>
    <row r="5674" spans="2:18" x14ac:dyDescent="0.2">
      <c r="B5674" s="3"/>
      <c r="E5674" s="3"/>
      <c r="F5674" s="15"/>
      <c r="K5674" s="15"/>
      <c r="L5674" s="15"/>
      <c r="M5674" s="15"/>
      <c r="N5674" s="15"/>
      <c r="O5674" s="31"/>
      <c r="P5674" s="42"/>
      <c r="Q5674" s="15"/>
      <c r="R5674" s="15"/>
    </row>
    <row r="5675" spans="2:18" x14ac:dyDescent="0.2">
      <c r="B5675" s="3">
        <v>14</v>
      </c>
      <c r="E5675" s="3" t="s">
        <v>21</v>
      </c>
      <c r="F5675" s="15" t="s">
        <v>2747</v>
      </c>
      <c r="K5675" s="15"/>
      <c r="L5675" s="15"/>
      <c r="M5675" s="15"/>
      <c r="N5675" s="15"/>
      <c r="O5675" s="31"/>
      <c r="P5675" s="42"/>
      <c r="Q5675" s="15"/>
      <c r="R5675" s="15"/>
    </row>
    <row r="5676" spans="2:18" x14ac:dyDescent="0.2">
      <c r="B5676" s="3"/>
      <c r="E5676" s="3" t="s">
        <v>21</v>
      </c>
      <c r="F5676" s="15" t="s">
        <v>6021</v>
      </c>
      <c r="K5676" s="15"/>
      <c r="L5676" s="15"/>
      <c r="M5676" s="15"/>
      <c r="N5676" s="15"/>
      <c r="O5676" s="31"/>
      <c r="P5676" s="42"/>
      <c r="Q5676" s="15"/>
      <c r="R5676" s="15"/>
    </row>
    <row r="5677" spans="2:18" x14ac:dyDescent="0.2">
      <c r="B5677" s="3"/>
      <c r="E5677" s="3" t="s">
        <v>2</v>
      </c>
      <c r="F5677" s="15" t="s">
        <v>6019</v>
      </c>
      <c r="K5677" s="15"/>
      <c r="L5677" s="15"/>
      <c r="M5677" s="15"/>
      <c r="N5677" s="15"/>
      <c r="O5677" s="31"/>
      <c r="P5677" s="42"/>
      <c r="Q5677" s="15"/>
      <c r="R5677" s="15"/>
    </row>
    <row r="5678" spans="2:18" x14ac:dyDescent="0.2">
      <c r="B5678" s="3"/>
      <c r="E5678" s="3" t="s">
        <v>2</v>
      </c>
      <c r="F5678" s="15" t="s">
        <v>6020</v>
      </c>
      <c r="K5678" s="15"/>
      <c r="L5678" s="15"/>
      <c r="M5678" s="15"/>
      <c r="N5678" s="15"/>
      <c r="O5678" s="31"/>
      <c r="P5678" s="42"/>
      <c r="Q5678" s="15"/>
      <c r="R5678" s="15"/>
    </row>
    <row r="5679" spans="2:18" x14ac:dyDescent="0.2">
      <c r="B5679" s="3"/>
      <c r="E5679" s="3" t="s">
        <v>12</v>
      </c>
      <c r="F5679" s="15" t="s">
        <v>6018</v>
      </c>
      <c r="K5679" s="15"/>
      <c r="L5679" s="15"/>
      <c r="M5679" s="15"/>
      <c r="N5679" s="15"/>
      <c r="O5679" s="31"/>
      <c r="P5679" s="42"/>
      <c r="Q5679" s="15"/>
      <c r="R5679" s="15"/>
    </row>
    <row r="5680" spans="2:18" x14ac:dyDescent="0.2">
      <c r="B5680" s="3"/>
      <c r="E5680" s="3"/>
      <c r="F5680" s="15"/>
      <c r="K5680" s="15"/>
      <c r="L5680" s="15"/>
      <c r="M5680" s="15"/>
      <c r="N5680" s="15"/>
      <c r="O5680" s="31"/>
      <c r="P5680" s="42"/>
      <c r="Q5680" s="15"/>
      <c r="R5680" s="15"/>
    </row>
    <row r="5681" spans="2:18" x14ac:dyDescent="0.2">
      <c r="B5681" s="3">
        <v>15</v>
      </c>
      <c r="E5681" s="3" t="s">
        <v>21</v>
      </c>
      <c r="F5681" s="15" t="s">
        <v>2747</v>
      </c>
      <c r="K5681" s="15"/>
      <c r="L5681" s="15"/>
      <c r="M5681" s="15"/>
      <c r="N5681" s="15"/>
      <c r="O5681" s="31"/>
      <c r="P5681" s="42"/>
      <c r="Q5681" s="15"/>
      <c r="R5681" s="15"/>
    </row>
    <row r="5682" spans="2:18" x14ac:dyDescent="0.2">
      <c r="B5682" s="3"/>
      <c r="E5682" s="3" t="s">
        <v>21</v>
      </c>
      <c r="F5682" s="15" t="s">
        <v>6034</v>
      </c>
      <c r="K5682" s="15"/>
      <c r="L5682" s="15"/>
      <c r="M5682" s="15"/>
      <c r="N5682" s="15"/>
      <c r="O5682" s="31"/>
      <c r="P5682" s="42"/>
      <c r="Q5682" s="15"/>
      <c r="R5682" s="15"/>
    </row>
    <row r="5683" spans="2:18" x14ac:dyDescent="0.2">
      <c r="B5683" s="3"/>
      <c r="E5683" s="3" t="s">
        <v>2</v>
      </c>
      <c r="F5683" s="15" t="s">
        <v>6035</v>
      </c>
      <c r="K5683" s="15"/>
      <c r="L5683" s="15"/>
      <c r="M5683" s="15"/>
      <c r="N5683" s="15"/>
      <c r="O5683" s="31"/>
      <c r="P5683" s="42"/>
      <c r="Q5683" s="15"/>
      <c r="R5683" s="15"/>
    </row>
    <row r="5684" spans="2:18" x14ac:dyDescent="0.2">
      <c r="B5684" s="3"/>
      <c r="E5684" s="3" t="s">
        <v>2</v>
      </c>
      <c r="F5684" s="15" t="s">
        <v>6036</v>
      </c>
      <c r="K5684" s="15"/>
      <c r="L5684" s="15"/>
      <c r="M5684" s="15"/>
      <c r="N5684" s="15"/>
      <c r="O5684" s="31"/>
      <c r="P5684" s="42"/>
      <c r="Q5684" s="15"/>
      <c r="R5684" s="15"/>
    </row>
    <row r="5685" spans="2:18" x14ac:dyDescent="0.2">
      <c r="B5685" s="3"/>
      <c r="E5685" s="3" t="s">
        <v>12</v>
      </c>
      <c r="F5685" s="15" t="s">
        <v>6041</v>
      </c>
      <c r="K5685" s="15"/>
      <c r="L5685" s="15"/>
      <c r="M5685" s="15"/>
      <c r="N5685" s="15"/>
      <c r="O5685" s="31"/>
      <c r="P5685" s="42"/>
      <c r="Q5685" s="15"/>
      <c r="R5685" s="15"/>
    </row>
    <row r="5686" spans="2:18" x14ac:dyDescent="0.2">
      <c r="B5686" s="3"/>
      <c r="E5686" s="3"/>
      <c r="F5686" s="15"/>
      <c r="K5686" s="15"/>
      <c r="L5686" s="15"/>
      <c r="M5686" s="15"/>
      <c r="N5686" s="15"/>
      <c r="O5686" s="31"/>
      <c r="P5686" s="42"/>
      <c r="Q5686" s="15"/>
      <c r="R5686" s="15"/>
    </row>
    <row r="5687" spans="2:18" x14ac:dyDescent="0.2">
      <c r="B5687" s="3">
        <v>16</v>
      </c>
      <c r="E5687" s="3" t="s">
        <v>21</v>
      </c>
      <c r="F5687" s="15" t="s">
        <v>2747</v>
      </c>
      <c r="K5687" s="15"/>
      <c r="L5687" s="15"/>
      <c r="M5687" s="15"/>
      <c r="N5687" s="15"/>
      <c r="O5687" s="31"/>
      <c r="P5687" s="42"/>
      <c r="Q5687" s="15"/>
      <c r="R5687" s="15"/>
    </row>
    <row r="5688" spans="2:18" x14ac:dyDescent="0.2">
      <c r="B5688" s="3"/>
      <c r="E5688" s="3" t="s">
        <v>21</v>
      </c>
      <c r="F5688" s="15" t="s">
        <v>6038</v>
      </c>
      <c r="K5688" s="15" t="s">
        <v>6037</v>
      </c>
      <c r="L5688" s="15"/>
      <c r="M5688" s="15"/>
      <c r="N5688" s="15"/>
      <c r="O5688" s="31"/>
      <c r="P5688" s="42"/>
      <c r="Q5688" s="15"/>
      <c r="R5688" s="15"/>
    </row>
    <row r="5689" spans="2:18" x14ac:dyDescent="0.2">
      <c r="B5689" s="3"/>
      <c r="E5689" s="3" t="s">
        <v>2</v>
      </c>
      <c r="F5689" s="15" t="s">
        <v>5988</v>
      </c>
      <c r="K5689" s="15"/>
      <c r="L5689" s="15"/>
      <c r="M5689" s="15"/>
      <c r="N5689" s="15"/>
      <c r="O5689" s="31"/>
      <c r="P5689" s="42"/>
      <c r="Q5689" s="15"/>
      <c r="R5689" s="15"/>
    </row>
    <row r="5690" spans="2:18" x14ac:dyDescent="0.2">
      <c r="B5690" s="3"/>
      <c r="E5690" s="3" t="s">
        <v>2</v>
      </c>
      <c r="F5690" s="15" t="s">
        <v>2598</v>
      </c>
      <c r="K5690" s="15"/>
      <c r="L5690" s="15"/>
      <c r="M5690" s="15"/>
      <c r="N5690" s="15"/>
      <c r="O5690" s="31"/>
      <c r="P5690" s="42"/>
      <c r="Q5690" s="15"/>
      <c r="R5690" s="15"/>
    </row>
    <row r="5691" spans="2:18" x14ac:dyDescent="0.2">
      <c r="B5691" s="3"/>
      <c r="E5691" s="3" t="s">
        <v>12</v>
      </c>
      <c r="F5691" s="15" t="s">
        <v>6040</v>
      </c>
      <c r="K5691" s="15"/>
      <c r="L5691" s="15"/>
      <c r="M5691" s="15"/>
      <c r="N5691" s="15"/>
      <c r="O5691" s="31"/>
      <c r="P5691" s="42"/>
      <c r="Q5691" s="15"/>
      <c r="R5691" s="15"/>
    </row>
    <row r="5692" spans="2:18" x14ac:dyDescent="0.2">
      <c r="B5692" s="3"/>
      <c r="E5692" s="3"/>
      <c r="F5692" s="15"/>
      <c r="K5692" s="15"/>
      <c r="L5692" s="15"/>
      <c r="M5692" s="15"/>
      <c r="N5692" s="15"/>
      <c r="O5692" s="31"/>
      <c r="P5692" s="42"/>
      <c r="Q5692" s="15"/>
      <c r="R5692" s="15"/>
    </row>
    <row r="5693" spans="2:18" x14ac:dyDescent="0.2">
      <c r="B5693" s="3">
        <v>17</v>
      </c>
      <c r="E5693" s="3" t="s">
        <v>21</v>
      </c>
      <c r="F5693" s="15" t="s">
        <v>2747</v>
      </c>
      <c r="K5693" s="15"/>
      <c r="L5693" s="15"/>
      <c r="M5693" s="15"/>
      <c r="N5693" s="15"/>
      <c r="O5693" s="31"/>
      <c r="P5693" s="42"/>
      <c r="Q5693" s="15"/>
      <c r="R5693" s="15"/>
    </row>
    <row r="5694" spans="2:18" x14ac:dyDescent="0.2">
      <c r="B5694" s="3"/>
      <c r="E5694" s="3" t="s">
        <v>21</v>
      </c>
      <c r="F5694" s="15" t="s">
        <v>6049</v>
      </c>
      <c r="K5694" s="15"/>
      <c r="L5694" s="15"/>
      <c r="M5694" s="15"/>
      <c r="N5694" s="15"/>
      <c r="O5694" s="31"/>
      <c r="P5694" s="42"/>
      <c r="Q5694" s="15"/>
      <c r="R5694" s="15"/>
    </row>
    <row r="5695" spans="2:18" x14ac:dyDescent="0.2">
      <c r="B5695" s="3"/>
      <c r="E5695" s="3" t="s">
        <v>2</v>
      </c>
      <c r="F5695" s="15" t="s">
        <v>6048</v>
      </c>
      <c r="K5695" s="15"/>
      <c r="L5695" s="15"/>
      <c r="M5695" s="15"/>
      <c r="N5695" s="15"/>
      <c r="O5695" s="31"/>
      <c r="P5695" s="42"/>
      <c r="Q5695" s="15"/>
      <c r="R5695" s="15"/>
    </row>
    <row r="5696" spans="2:18" x14ac:dyDescent="0.2">
      <c r="B5696" s="3"/>
      <c r="E5696" s="3" t="s">
        <v>2</v>
      </c>
      <c r="F5696" s="15" t="s">
        <v>6047</v>
      </c>
      <c r="K5696" s="15"/>
      <c r="L5696" s="15"/>
      <c r="M5696" s="15"/>
      <c r="N5696" s="15"/>
      <c r="O5696" s="31"/>
      <c r="P5696" s="42"/>
      <c r="Q5696" s="15"/>
      <c r="R5696" s="15"/>
    </row>
    <row r="5697" spans="2:18" x14ac:dyDescent="0.2">
      <c r="B5697" s="3"/>
      <c r="E5697" s="3" t="s">
        <v>12</v>
      </c>
      <c r="F5697" s="15" t="s">
        <v>6045</v>
      </c>
      <c r="K5697" s="15"/>
      <c r="L5697" s="15"/>
      <c r="M5697" s="15"/>
      <c r="N5697" s="15"/>
      <c r="O5697" s="31"/>
      <c r="P5697" s="42"/>
      <c r="Q5697" s="15"/>
      <c r="R5697" s="15"/>
    </row>
    <row r="5698" spans="2:18" x14ac:dyDescent="0.2">
      <c r="B5698" s="3"/>
      <c r="E5698" s="3"/>
      <c r="F5698" s="15"/>
      <c r="K5698" s="15"/>
      <c r="L5698" s="15"/>
      <c r="M5698" s="15"/>
      <c r="N5698" s="15"/>
      <c r="O5698" s="31"/>
      <c r="P5698" s="42"/>
      <c r="Q5698" s="15"/>
      <c r="R5698" s="15"/>
    </row>
    <row r="5699" spans="2:18" x14ac:dyDescent="0.2">
      <c r="B5699" s="3"/>
      <c r="E5699" s="3" t="s">
        <v>21</v>
      </c>
      <c r="F5699" s="15" t="s">
        <v>2747</v>
      </c>
      <c r="K5699" s="15"/>
      <c r="L5699" s="15"/>
      <c r="M5699" s="15"/>
      <c r="N5699" s="15"/>
      <c r="O5699" s="31"/>
      <c r="P5699" s="42"/>
      <c r="Q5699" s="15"/>
      <c r="R5699" s="15"/>
    </row>
    <row r="5700" spans="2:18" x14ac:dyDescent="0.2">
      <c r="B5700" s="3">
        <v>18</v>
      </c>
      <c r="E5700" s="3" t="s">
        <v>21</v>
      </c>
      <c r="F5700" s="15" t="s">
        <v>3055</v>
      </c>
      <c r="K5700" s="15"/>
      <c r="L5700" s="15"/>
      <c r="M5700" s="15"/>
      <c r="N5700" s="15"/>
      <c r="O5700" s="31"/>
      <c r="P5700" s="42"/>
      <c r="Q5700" s="15"/>
      <c r="R5700" s="15"/>
    </row>
    <row r="5701" spans="2:18" x14ac:dyDescent="0.2">
      <c r="B5701" s="3"/>
      <c r="E5701" s="3" t="s">
        <v>2</v>
      </c>
      <c r="F5701" s="15" t="s">
        <v>6043</v>
      </c>
      <c r="K5701" s="15"/>
      <c r="L5701" s="15"/>
      <c r="M5701" s="15"/>
      <c r="N5701" s="15"/>
      <c r="O5701" s="31"/>
      <c r="P5701" s="42"/>
      <c r="Q5701" s="15"/>
      <c r="R5701" s="15"/>
    </row>
    <row r="5702" spans="2:18" x14ac:dyDescent="0.2">
      <c r="B5702" s="3"/>
      <c r="E5702" s="3" t="s">
        <v>2</v>
      </c>
      <c r="F5702" s="15" t="s">
        <v>6044</v>
      </c>
      <c r="K5702" s="15"/>
      <c r="L5702" s="15"/>
      <c r="M5702" s="15"/>
      <c r="N5702" s="15"/>
      <c r="O5702" s="31"/>
      <c r="P5702" s="42"/>
      <c r="Q5702" s="15"/>
      <c r="R5702" s="15"/>
    </row>
    <row r="5703" spans="2:18" x14ac:dyDescent="0.2">
      <c r="B5703" s="3"/>
      <c r="E5703" s="3" t="s">
        <v>12</v>
      </c>
      <c r="F5703" s="15" t="s">
        <v>6046</v>
      </c>
      <c r="K5703" s="15"/>
      <c r="L5703" s="15"/>
      <c r="M5703" s="15"/>
      <c r="N5703" s="15"/>
      <c r="O5703" s="31"/>
      <c r="P5703" s="42"/>
      <c r="Q5703" s="15"/>
      <c r="R5703" s="15"/>
    </row>
    <row r="5704" spans="2:18" x14ac:dyDescent="0.2">
      <c r="B5704" s="3"/>
      <c r="E5704" s="3"/>
      <c r="F5704" s="15"/>
      <c r="K5704" s="15"/>
      <c r="L5704" s="15"/>
      <c r="M5704" s="15"/>
      <c r="N5704" s="15"/>
      <c r="O5704" s="31"/>
      <c r="P5704" s="42"/>
      <c r="Q5704" s="15"/>
      <c r="R5704" s="15"/>
    </row>
    <row r="5705" spans="2:18" x14ac:dyDescent="0.2">
      <c r="B5705" s="3">
        <v>19</v>
      </c>
      <c r="E5705" s="3" t="s">
        <v>21</v>
      </c>
      <c r="F5705" s="15" t="s">
        <v>2747</v>
      </c>
      <c r="K5705" s="15"/>
      <c r="L5705" s="15"/>
      <c r="M5705" s="15"/>
      <c r="N5705" s="15"/>
      <c r="O5705" s="31"/>
      <c r="P5705" s="42"/>
      <c r="Q5705" s="15"/>
      <c r="R5705" s="15"/>
    </row>
    <row r="5706" spans="2:18" x14ac:dyDescent="0.2">
      <c r="B5706" s="3"/>
      <c r="E5706" s="3" t="s">
        <v>21</v>
      </c>
      <c r="F5706" s="15" t="s">
        <v>6042</v>
      </c>
      <c r="K5706" s="15"/>
      <c r="L5706" s="15"/>
      <c r="M5706" s="15"/>
      <c r="N5706" s="15"/>
      <c r="O5706" s="31"/>
      <c r="P5706" s="42"/>
      <c r="Q5706" s="15"/>
      <c r="R5706" s="15"/>
    </row>
    <row r="5707" spans="2:18" x14ac:dyDescent="0.2">
      <c r="B5707" s="3"/>
      <c r="E5707" s="3" t="s">
        <v>2</v>
      </c>
      <c r="F5707" s="15" t="s">
        <v>6058</v>
      </c>
      <c r="K5707" s="15"/>
      <c r="L5707" s="15"/>
      <c r="M5707" s="15"/>
      <c r="N5707" s="15"/>
      <c r="O5707" s="31"/>
      <c r="P5707" s="42"/>
      <c r="Q5707" s="15"/>
      <c r="R5707" s="15"/>
    </row>
    <row r="5708" spans="2:18" x14ac:dyDescent="0.2">
      <c r="B5708" s="3"/>
      <c r="E5708" s="3" t="s">
        <v>2</v>
      </c>
      <c r="F5708" s="15" t="s">
        <v>6057</v>
      </c>
      <c r="K5708" s="15"/>
      <c r="L5708" s="15"/>
      <c r="M5708" s="15"/>
      <c r="N5708" s="15"/>
      <c r="O5708" s="31"/>
      <c r="P5708" s="42"/>
      <c r="Q5708" s="15"/>
      <c r="R5708" s="15"/>
    </row>
    <row r="5709" spans="2:18" x14ac:dyDescent="0.2">
      <c r="B5709" s="3"/>
      <c r="E5709" s="3" t="s">
        <v>12</v>
      </c>
      <c r="F5709" s="15" t="s">
        <v>6056</v>
      </c>
      <c r="K5709" s="15"/>
      <c r="L5709" s="15"/>
      <c r="M5709" s="15"/>
      <c r="N5709" s="15"/>
      <c r="O5709" s="31"/>
      <c r="P5709" s="42"/>
      <c r="Q5709" s="15"/>
      <c r="R5709" s="15"/>
    </row>
    <row r="5710" spans="2:18" x14ac:dyDescent="0.2">
      <c r="B5710" s="3"/>
      <c r="E5710" s="3"/>
      <c r="F5710" s="15"/>
      <c r="K5710" s="15"/>
      <c r="L5710" s="15"/>
      <c r="M5710" s="15"/>
      <c r="N5710" s="15"/>
      <c r="O5710" s="31"/>
      <c r="P5710" s="42"/>
      <c r="Q5710" s="15"/>
      <c r="R5710" s="15"/>
    </row>
    <row r="5711" spans="2:18" x14ac:dyDescent="0.2">
      <c r="B5711" s="3">
        <v>20</v>
      </c>
      <c r="E5711" s="3" t="s">
        <v>21</v>
      </c>
      <c r="F5711" s="15" t="s">
        <v>2747</v>
      </c>
      <c r="K5711" s="15"/>
      <c r="L5711" s="15"/>
      <c r="M5711" s="15"/>
      <c r="N5711" s="15"/>
      <c r="O5711" s="31"/>
      <c r="P5711" s="42"/>
      <c r="Q5711" s="15"/>
      <c r="R5711" s="15"/>
    </row>
    <row r="5712" spans="2:18" x14ac:dyDescent="0.2">
      <c r="B5712" s="3"/>
      <c r="E5712" s="3" t="s">
        <v>21</v>
      </c>
      <c r="F5712" s="15" t="s">
        <v>5401</v>
      </c>
      <c r="K5712" s="15"/>
      <c r="L5712" s="15"/>
      <c r="M5712" s="15"/>
      <c r="N5712" s="15"/>
      <c r="O5712" s="31"/>
      <c r="P5712" s="42"/>
      <c r="Q5712" s="15"/>
      <c r="R5712" s="15"/>
    </row>
    <row r="5713" spans="2:18" x14ac:dyDescent="0.2">
      <c r="B5713" s="3"/>
      <c r="E5713" s="3" t="s">
        <v>2</v>
      </c>
      <c r="F5713" s="15" t="s">
        <v>5556</v>
      </c>
      <c r="K5713" s="15"/>
      <c r="L5713" s="15"/>
      <c r="M5713" s="15"/>
      <c r="N5713" s="15"/>
      <c r="O5713" s="31"/>
      <c r="P5713" s="42"/>
      <c r="Q5713" s="15"/>
      <c r="R5713" s="15"/>
    </row>
    <row r="5714" spans="2:18" x14ac:dyDescent="0.2">
      <c r="B5714" s="3"/>
      <c r="E5714" s="3" t="s">
        <v>2</v>
      </c>
      <c r="F5714" s="15" t="s">
        <v>6060</v>
      </c>
      <c r="K5714" s="15"/>
      <c r="L5714" s="15"/>
      <c r="M5714" s="15"/>
      <c r="N5714" s="15"/>
      <c r="O5714" s="31"/>
      <c r="P5714" s="42"/>
      <c r="Q5714" s="15"/>
      <c r="R5714" s="15"/>
    </row>
    <row r="5715" spans="2:18" x14ac:dyDescent="0.2">
      <c r="B5715" s="3"/>
      <c r="E5715" s="3" t="s">
        <v>12</v>
      </c>
      <c r="F5715" s="15" t="s">
        <v>6061</v>
      </c>
      <c r="K5715" s="15"/>
      <c r="L5715" s="15"/>
      <c r="M5715" s="15"/>
      <c r="N5715" s="15"/>
      <c r="O5715" s="31"/>
      <c r="P5715" s="42"/>
      <c r="Q5715" s="15"/>
      <c r="R5715" s="15"/>
    </row>
    <row r="5716" spans="2:18" x14ac:dyDescent="0.2">
      <c r="B5716" s="3"/>
      <c r="E5716" s="3"/>
      <c r="F5716" s="15"/>
      <c r="K5716" s="15"/>
      <c r="L5716" s="15"/>
      <c r="M5716" s="15"/>
      <c r="N5716" s="15"/>
      <c r="O5716" s="31"/>
      <c r="P5716" s="42"/>
      <c r="Q5716" s="15"/>
      <c r="R5716" s="15"/>
    </row>
    <row r="5717" spans="2:18" x14ac:dyDescent="0.2">
      <c r="B5717" s="3"/>
      <c r="E5717" s="3"/>
      <c r="F5717" s="15"/>
      <c r="K5717" s="15"/>
      <c r="L5717" s="15"/>
      <c r="M5717" s="15"/>
      <c r="N5717" s="15"/>
      <c r="O5717" s="31"/>
      <c r="P5717" s="42"/>
      <c r="Q5717" s="15"/>
      <c r="R5717" s="15"/>
    </row>
    <row r="5718" spans="2:18" x14ac:dyDescent="0.2">
      <c r="B5718" s="3">
        <v>21</v>
      </c>
      <c r="C5718">
        <v>11</v>
      </c>
      <c r="D5718">
        <v>14</v>
      </c>
      <c r="E5718" s="3" t="s">
        <v>21</v>
      </c>
      <c r="F5718" s="15" t="s">
        <v>5401</v>
      </c>
      <c r="K5718" s="15"/>
      <c r="L5718" s="15"/>
      <c r="M5718" s="15"/>
      <c r="N5718" s="15"/>
      <c r="O5718" s="31"/>
      <c r="P5718" s="42"/>
      <c r="Q5718" s="15"/>
      <c r="R5718" s="15"/>
    </row>
    <row r="5719" spans="2:18" x14ac:dyDescent="0.2">
      <c r="B5719" s="3"/>
      <c r="E5719" s="3" t="s">
        <v>2</v>
      </c>
      <c r="F5719" s="15" t="s">
        <v>6059</v>
      </c>
      <c r="K5719" s="15"/>
      <c r="L5719" s="15"/>
      <c r="M5719" s="15"/>
      <c r="N5719" s="15"/>
      <c r="O5719" s="31"/>
      <c r="P5719" s="42"/>
      <c r="Q5719" s="15"/>
      <c r="R5719" s="15"/>
    </row>
    <row r="5720" spans="2:18" x14ac:dyDescent="0.2">
      <c r="B5720" s="3"/>
      <c r="E5720" s="3" t="s">
        <v>2</v>
      </c>
      <c r="F5720" s="15" t="s">
        <v>6060</v>
      </c>
      <c r="K5720" s="15"/>
      <c r="L5720" s="15"/>
      <c r="M5720" s="15"/>
      <c r="N5720" s="15"/>
      <c r="O5720" s="31"/>
      <c r="P5720" s="42"/>
      <c r="Q5720" s="15"/>
      <c r="R5720" s="15"/>
    </row>
    <row r="5721" spans="2:18" x14ac:dyDescent="0.2">
      <c r="B5721" s="3"/>
      <c r="E5721" s="3" t="s">
        <v>12</v>
      </c>
      <c r="F5721" s="15" t="s">
        <v>6064</v>
      </c>
      <c r="K5721" s="15"/>
      <c r="L5721" s="15"/>
      <c r="M5721" s="15"/>
      <c r="N5721" s="15"/>
      <c r="O5721" s="31"/>
      <c r="P5721" s="42"/>
      <c r="Q5721" s="15"/>
      <c r="R5721" s="15"/>
    </row>
    <row r="5722" spans="2:18" x14ac:dyDescent="0.2">
      <c r="B5722" s="3"/>
      <c r="E5722" s="3"/>
      <c r="F5722" s="15"/>
      <c r="K5722" s="15"/>
      <c r="L5722" s="15"/>
      <c r="M5722" s="15"/>
      <c r="N5722" s="15"/>
      <c r="O5722" s="31"/>
      <c r="P5722" s="42"/>
      <c r="Q5722" s="15"/>
      <c r="R5722" s="15"/>
    </row>
    <row r="5723" spans="2:18" x14ac:dyDescent="0.2">
      <c r="B5723" s="3"/>
      <c r="E5723" s="3"/>
      <c r="F5723" s="15"/>
      <c r="K5723" s="15"/>
      <c r="L5723" s="15"/>
      <c r="M5723" s="15"/>
      <c r="N5723" s="15"/>
      <c r="O5723" s="31"/>
      <c r="P5723" s="42"/>
      <c r="Q5723" s="15"/>
      <c r="R5723" s="15"/>
    </row>
    <row r="5724" spans="2:18" x14ac:dyDescent="0.2">
      <c r="B5724" s="3">
        <v>22</v>
      </c>
      <c r="E5724" s="3" t="s">
        <v>21</v>
      </c>
      <c r="F5724" s="15" t="s">
        <v>6062</v>
      </c>
      <c r="K5724" s="15"/>
      <c r="L5724" s="15"/>
      <c r="M5724" s="15"/>
      <c r="N5724" s="15"/>
      <c r="O5724" s="31"/>
      <c r="P5724" s="42"/>
      <c r="Q5724" s="15"/>
      <c r="R5724" s="15"/>
    </row>
    <row r="5725" spans="2:18" x14ac:dyDescent="0.2">
      <c r="B5725" s="3"/>
      <c r="E5725" s="3" t="s">
        <v>2</v>
      </c>
      <c r="F5725" s="15" t="s">
        <v>6063</v>
      </c>
      <c r="K5725" s="15"/>
      <c r="L5725" s="15"/>
      <c r="M5725" s="15"/>
      <c r="N5725" s="15"/>
      <c r="O5725" s="31"/>
      <c r="P5725" s="42"/>
      <c r="Q5725" s="15"/>
      <c r="R5725" s="15"/>
    </row>
    <row r="5726" spans="2:18" x14ac:dyDescent="0.2">
      <c r="B5726" s="3"/>
      <c r="E5726" s="3" t="s">
        <v>2</v>
      </c>
      <c r="F5726" s="15" t="s">
        <v>5421</v>
      </c>
      <c r="K5726" s="15"/>
      <c r="L5726" s="15"/>
      <c r="M5726" s="15"/>
      <c r="N5726" s="15"/>
      <c r="O5726" s="31"/>
      <c r="P5726" s="42"/>
      <c r="Q5726" s="15"/>
      <c r="R5726" s="15"/>
    </row>
    <row r="5727" spans="2:18" x14ac:dyDescent="0.2">
      <c r="B5727" s="3"/>
      <c r="E5727" s="3" t="s">
        <v>12</v>
      </c>
      <c r="F5727" s="15" t="s">
        <v>5925</v>
      </c>
      <c r="K5727" s="15"/>
      <c r="L5727" s="15"/>
      <c r="M5727" s="15"/>
      <c r="N5727" s="15"/>
      <c r="O5727" s="31"/>
      <c r="P5727" s="42"/>
      <c r="Q5727" s="15"/>
      <c r="R5727" s="15"/>
    </row>
    <row r="5728" spans="2:18" x14ac:dyDescent="0.2">
      <c r="B5728" s="3"/>
      <c r="E5728" s="3"/>
      <c r="F5728" s="15"/>
      <c r="K5728" s="15"/>
      <c r="L5728" s="15"/>
      <c r="M5728" s="15"/>
      <c r="N5728" s="15"/>
      <c r="O5728" s="31"/>
      <c r="P5728" s="42"/>
      <c r="Q5728" s="15"/>
      <c r="R5728" s="15"/>
    </row>
    <row r="5729" spans="2:18" x14ac:dyDescent="0.2">
      <c r="B5729" s="3">
        <v>23</v>
      </c>
      <c r="E5729" s="3" t="s">
        <v>21</v>
      </c>
      <c r="F5729" s="15" t="s">
        <v>6065</v>
      </c>
      <c r="K5729" s="15"/>
      <c r="L5729" s="15"/>
      <c r="M5729" s="15"/>
      <c r="N5729" s="15"/>
      <c r="O5729" s="31"/>
      <c r="P5729" s="42"/>
      <c r="Q5729" s="15"/>
      <c r="R5729" s="15"/>
    </row>
    <row r="5730" spans="2:18" x14ac:dyDescent="0.2">
      <c r="B5730" s="3"/>
      <c r="E5730" s="3" t="s">
        <v>2</v>
      </c>
      <c r="F5730" s="15" t="s">
        <v>2812</v>
      </c>
      <c r="K5730" s="15"/>
      <c r="L5730" s="15"/>
      <c r="M5730" s="15"/>
      <c r="N5730" s="15"/>
      <c r="O5730" s="31"/>
      <c r="P5730" s="42"/>
      <c r="Q5730" s="15"/>
      <c r="R5730" s="15"/>
    </row>
    <row r="5731" spans="2:18" x14ac:dyDescent="0.2">
      <c r="B5731" s="3"/>
      <c r="E5731" s="3" t="s">
        <v>2</v>
      </c>
      <c r="F5731" s="15" t="s">
        <v>2598</v>
      </c>
      <c r="K5731" s="15"/>
      <c r="L5731" s="15"/>
      <c r="M5731" s="15"/>
      <c r="N5731" s="15"/>
      <c r="O5731" s="31"/>
      <c r="P5731" s="42"/>
      <c r="Q5731" s="15"/>
      <c r="R5731" s="15"/>
    </row>
    <row r="5732" spans="2:18" x14ac:dyDescent="0.2">
      <c r="B5732" s="3"/>
      <c r="E5732" s="3" t="s">
        <v>12</v>
      </c>
      <c r="F5732" s="15" t="s">
        <v>6073</v>
      </c>
      <c r="G5732" s="15"/>
      <c r="K5732" s="15"/>
      <c r="L5732" s="15"/>
      <c r="M5732" s="15"/>
      <c r="N5732" s="15"/>
      <c r="O5732" s="31"/>
      <c r="P5732" s="42"/>
      <c r="Q5732" s="15"/>
      <c r="R5732" s="15"/>
    </row>
    <row r="5733" spans="2:18" x14ac:dyDescent="0.2">
      <c r="B5733" s="3"/>
      <c r="E5733" s="3"/>
      <c r="F5733" s="15"/>
      <c r="K5733" s="15"/>
      <c r="L5733" s="15"/>
      <c r="M5733" s="15"/>
      <c r="N5733" s="15"/>
      <c r="O5733" s="31"/>
      <c r="P5733" s="42"/>
      <c r="Q5733" s="15"/>
      <c r="R5733" s="15"/>
    </row>
    <row r="5734" spans="2:18" x14ac:dyDescent="0.2">
      <c r="B5734" s="3">
        <v>24</v>
      </c>
      <c r="E5734" s="3" t="s">
        <v>21</v>
      </c>
      <c r="F5734" s="15" t="s">
        <v>6071</v>
      </c>
      <c r="K5734" s="15"/>
      <c r="L5734" s="15"/>
      <c r="M5734" s="15"/>
      <c r="N5734" s="15"/>
      <c r="O5734" s="31"/>
      <c r="P5734" s="42"/>
      <c r="Q5734" s="15"/>
      <c r="R5734" s="15"/>
    </row>
    <row r="5735" spans="2:18" x14ac:dyDescent="0.2">
      <c r="B5735" s="3"/>
      <c r="E5735" s="3" t="s">
        <v>2</v>
      </c>
      <c r="F5735" s="15" t="s">
        <v>5923</v>
      </c>
      <c r="K5735" s="15"/>
      <c r="L5735" s="15"/>
      <c r="M5735" s="15"/>
      <c r="N5735" s="15"/>
      <c r="O5735" s="31"/>
      <c r="P5735" s="42"/>
      <c r="Q5735" s="15"/>
      <c r="R5735" s="15"/>
    </row>
    <row r="5736" spans="2:18" x14ac:dyDescent="0.2">
      <c r="B5736" s="3"/>
      <c r="E5736" s="3" t="s">
        <v>2</v>
      </c>
      <c r="F5736" s="15" t="s">
        <v>6072</v>
      </c>
      <c r="K5736" s="15"/>
      <c r="L5736" s="15"/>
      <c r="M5736" s="15"/>
      <c r="N5736" s="15"/>
      <c r="O5736" s="31"/>
      <c r="P5736" s="42"/>
      <c r="Q5736" s="15"/>
      <c r="R5736" s="15"/>
    </row>
    <row r="5737" spans="2:18" x14ac:dyDescent="0.2">
      <c r="B5737" s="3"/>
      <c r="E5737" s="3" t="s">
        <v>12</v>
      </c>
      <c r="F5737" s="15" t="s">
        <v>6082</v>
      </c>
      <c r="K5737" s="15"/>
      <c r="L5737" s="15"/>
      <c r="M5737" s="15"/>
      <c r="N5737" s="15"/>
      <c r="O5737" s="31"/>
      <c r="P5737" s="42"/>
      <c r="Q5737" s="15"/>
      <c r="R5737" s="15"/>
    </row>
    <row r="5738" spans="2:18" x14ac:dyDescent="0.2">
      <c r="B5738" s="3"/>
      <c r="E5738" s="3"/>
      <c r="F5738" s="15"/>
      <c r="K5738" s="15"/>
      <c r="L5738" s="15"/>
      <c r="M5738" s="15"/>
      <c r="N5738" s="15"/>
      <c r="O5738" s="31"/>
      <c r="P5738" s="42"/>
      <c r="Q5738" s="15"/>
      <c r="R5738" s="15"/>
    </row>
    <row r="5739" spans="2:18" x14ac:dyDescent="0.2">
      <c r="B5739" s="3">
        <v>25</v>
      </c>
      <c r="E5739" s="3" t="s">
        <v>21</v>
      </c>
      <c r="F5739" s="15" t="s">
        <v>6088</v>
      </c>
      <c r="K5739" s="15"/>
      <c r="L5739" s="15"/>
      <c r="M5739" s="15"/>
      <c r="N5739" s="15"/>
      <c r="O5739" s="31"/>
      <c r="P5739" s="42"/>
      <c r="Q5739" s="15"/>
      <c r="R5739" s="15"/>
    </row>
    <row r="5740" spans="2:18" x14ac:dyDescent="0.2">
      <c r="B5740" s="3"/>
      <c r="E5740" s="3" t="s">
        <v>2</v>
      </c>
      <c r="F5740" s="15" t="s">
        <v>6089</v>
      </c>
      <c r="K5740" s="15"/>
      <c r="L5740" s="15"/>
      <c r="M5740" s="15"/>
      <c r="N5740" s="15"/>
      <c r="O5740" s="31"/>
      <c r="P5740" s="42"/>
      <c r="Q5740" s="15"/>
      <c r="R5740" s="15"/>
    </row>
    <row r="5741" spans="2:18" x14ac:dyDescent="0.2">
      <c r="B5741" s="3"/>
      <c r="E5741" s="3" t="s">
        <v>2</v>
      </c>
      <c r="F5741" s="15" t="s">
        <v>6086</v>
      </c>
      <c r="K5741" s="15"/>
      <c r="L5741" s="15"/>
      <c r="M5741" s="15"/>
      <c r="N5741" s="15"/>
      <c r="O5741" s="31"/>
      <c r="P5741" s="42"/>
      <c r="Q5741" s="15"/>
      <c r="R5741" s="15"/>
    </row>
    <row r="5742" spans="2:18" x14ac:dyDescent="0.2">
      <c r="B5742" s="3"/>
      <c r="E5742" s="3" t="s">
        <v>12</v>
      </c>
      <c r="F5742" s="15" t="s">
        <v>6087</v>
      </c>
      <c r="K5742" s="15"/>
      <c r="L5742" s="15"/>
      <c r="M5742" s="15"/>
      <c r="N5742" s="15"/>
      <c r="O5742" s="31"/>
      <c r="P5742" s="42"/>
      <c r="Q5742" s="15"/>
      <c r="R5742" s="15"/>
    </row>
    <row r="5743" spans="2:18" x14ac:dyDescent="0.2">
      <c r="B5743" s="3"/>
      <c r="E5743" s="3"/>
      <c r="F5743" s="15"/>
      <c r="K5743" s="15"/>
      <c r="L5743" s="15"/>
      <c r="M5743" s="15"/>
      <c r="N5743" s="15"/>
      <c r="O5743" s="31"/>
      <c r="P5743" s="42"/>
      <c r="Q5743" s="15"/>
      <c r="R5743" s="15"/>
    </row>
    <row r="5744" spans="2:18" x14ac:dyDescent="0.2">
      <c r="B5744" s="3">
        <v>26</v>
      </c>
      <c r="E5744" s="3" t="s">
        <v>21</v>
      </c>
      <c r="F5744" s="15" t="s">
        <v>2747</v>
      </c>
      <c r="K5744" s="15"/>
      <c r="L5744" s="15"/>
      <c r="M5744" s="15"/>
      <c r="N5744" s="15"/>
      <c r="O5744" s="31"/>
      <c r="P5744" s="42"/>
      <c r="Q5744" s="15"/>
      <c r="R5744" s="15"/>
    </row>
    <row r="5745" spans="2:18" x14ac:dyDescent="0.2">
      <c r="B5745" s="3"/>
      <c r="E5745" s="3" t="s">
        <v>21</v>
      </c>
      <c r="F5745" s="15" t="s">
        <v>6085</v>
      </c>
      <c r="K5745" s="15"/>
      <c r="L5745" s="15"/>
      <c r="M5745" s="15"/>
      <c r="N5745" s="15"/>
      <c r="O5745" s="31"/>
      <c r="P5745" s="42"/>
      <c r="Q5745" s="15"/>
      <c r="R5745" s="15"/>
    </row>
    <row r="5746" spans="2:18" x14ac:dyDescent="0.2">
      <c r="B5746" s="3"/>
      <c r="E5746" s="3" t="s">
        <v>2</v>
      </c>
      <c r="F5746" s="15" t="s">
        <v>5923</v>
      </c>
      <c r="K5746" s="15"/>
      <c r="L5746" s="15"/>
      <c r="M5746" s="15"/>
      <c r="N5746" s="15"/>
      <c r="O5746" s="31"/>
      <c r="P5746" s="42"/>
      <c r="Q5746" s="15"/>
      <c r="R5746" s="15"/>
    </row>
    <row r="5747" spans="2:18" x14ac:dyDescent="0.2">
      <c r="B5747" s="3"/>
      <c r="E5747" s="3" t="s">
        <v>2</v>
      </c>
      <c r="F5747" s="15" t="s">
        <v>6093</v>
      </c>
      <c r="K5747" s="15"/>
      <c r="L5747" s="15"/>
      <c r="M5747" s="15"/>
      <c r="N5747" s="15"/>
      <c r="O5747" s="31"/>
      <c r="P5747" s="42"/>
      <c r="Q5747" s="15"/>
      <c r="R5747" s="15"/>
    </row>
    <row r="5748" spans="2:18" x14ac:dyDescent="0.2">
      <c r="B5748" s="3"/>
      <c r="E5748" s="3" t="s">
        <v>12</v>
      </c>
      <c r="F5748" s="15" t="s">
        <v>6098</v>
      </c>
      <c r="K5748" s="15"/>
      <c r="L5748" s="15"/>
      <c r="M5748" s="15"/>
      <c r="N5748" s="15"/>
      <c r="O5748" s="31"/>
      <c r="P5748" s="42"/>
      <c r="Q5748" s="15"/>
      <c r="R5748" s="15"/>
    </row>
    <row r="5749" spans="2:18" x14ac:dyDescent="0.2">
      <c r="B5749" s="3"/>
      <c r="E5749" s="3"/>
      <c r="F5749" s="15"/>
      <c r="K5749" s="15"/>
      <c r="L5749" s="15"/>
      <c r="M5749" s="15"/>
      <c r="N5749" s="15"/>
      <c r="O5749" s="31"/>
      <c r="P5749" s="42"/>
      <c r="Q5749" s="15"/>
      <c r="R5749" s="15"/>
    </row>
    <row r="5750" spans="2:18" x14ac:dyDescent="0.2">
      <c r="B5750" s="3">
        <v>27</v>
      </c>
      <c r="E5750" s="3" t="s">
        <v>21</v>
      </c>
      <c r="F5750" s="15" t="s">
        <v>6094</v>
      </c>
      <c r="K5750" s="15"/>
      <c r="L5750" s="15"/>
      <c r="M5750" s="15"/>
      <c r="N5750" s="15"/>
      <c r="O5750" s="31"/>
      <c r="P5750" s="42"/>
      <c r="Q5750" s="15"/>
      <c r="R5750" s="15"/>
    </row>
    <row r="5751" spans="2:18" x14ac:dyDescent="0.2">
      <c r="B5751" s="3"/>
      <c r="E5751" s="3" t="s">
        <v>21</v>
      </c>
      <c r="F5751" s="15" t="s">
        <v>6095</v>
      </c>
      <c r="K5751" s="15"/>
      <c r="L5751" s="15"/>
      <c r="M5751" s="15"/>
      <c r="N5751" s="15"/>
      <c r="O5751" s="31"/>
      <c r="P5751" s="42"/>
      <c r="Q5751" s="15"/>
      <c r="R5751" s="15"/>
    </row>
    <row r="5752" spans="2:18" x14ac:dyDescent="0.2">
      <c r="B5752" s="3"/>
      <c r="E5752" s="3" t="s">
        <v>2</v>
      </c>
      <c r="F5752" s="15" t="s">
        <v>6096</v>
      </c>
      <c r="K5752" s="15"/>
      <c r="L5752" s="15"/>
      <c r="M5752" s="15"/>
      <c r="N5752" s="15"/>
      <c r="O5752" s="31"/>
      <c r="P5752" s="42"/>
      <c r="Q5752" s="15"/>
      <c r="R5752" s="15"/>
    </row>
    <row r="5753" spans="2:18" x14ac:dyDescent="0.2">
      <c r="B5753" s="3"/>
      <c r="E5753" s="3" t="s">
        <v>2</v>
      </c>
      <c r="F5753" s="15" t="s">
        <v>6097</v>
      </c>
      <c r="K5753" s="15"/>
      <c r="L5753" s="15"/>
      <c r="M5753" s="15"/>
      <c r="N5753" s="15"/>
      <c r="O5753" s="31"/>
      <c r="P5753" s="42"/>
      <c r="Q5753" s="15"/>
      <c r="R5753" s="15"/>
    </row>
    <row r="5754" spans="2:18" x14ac:dyDescent="0.2">
      <c r="B5754" s="3"/>
      <c r="E5754" s="3" t="s">
        <v>12</v>
      </c>
      <c r="F5754" s="15" t="s">
        <v>6101</v>
      </c>
      <c r="K5754" s="15"/>
      <c r="L5754" s="15"/>
      <c r="M5754" s="15"/>
      <c r="N5754" s="15"/>
      <c r="O5754" s="31"/>
      <c r="P5754" s="42"/>
      <c r="Q5754" s="15"/>
      <c r="R5754" s="15"/>
    </row>
    <row r="5755" spans="2:18" x14ac:dyDescent="0.2">
      <c r="B5755" s="3"/>
      <c r="E5755" s="3"/>
      <c r="F5755" s="15"/>
      <c r="K5755" s="15"/>
      <c r="L5755" s="15"/>
      <c r="M5755" s="15"/>
      <c r="N5755" s="15"/>
      <c r="O5755" s="31"/>
      <c r="P5755" s="42"/>
      <c r="Q5755" s="15"/>
      <c r="R5755" s="15"/>
    </row>
    <row r="5756" spans="2:18" x14ac:dyDescent="0.2">
      <c r="B5756" s="3">
        <v>28</v>
      </c>
      <c r="E5756" s="3" t="s">
        <v>21</v>
      </c>
      <c r="F5756" s="15" t="s">
        <v>2747</v>
      </c>
      <c r="K5756" s="15"/>
      <c r="L5756" s="15"/>
      <c r="M5756" s="15"/>
      <c r="N5756" s="15"/>
      <c r="O5756" s="31"/>
      <c r="P5756" s="42"/>
      <c r="Q5756" s="15"/>
      <c r="R5756" s="15"/>
    </row>
    <row r="5757" spans="2:18" x14ac:dyDescent="0.2">
      <c r="B5757" s="3"/>
      <c r="E5757" s="3" t="s">
        <v>21</v>
      </c>
      <c r="F5757" s="15" t="s">
        <v>3055</v>
      </c>
      <c r="K5757" s="15"/>
      <c r="L5757" s="15"/>
      <c r="M5757" s="15"/>
      <c r="N5757" s="15"/>
      <c r="O5757" s="31"/>
      <c r="P5757" s="42"/>
      <c r="Q5757" s="15"/>
      <c r="R5757" s="15"/>
    </row>
    <row r="5758" spans="2:18" x14ac:dyDescent="0.2">
      <c r="B5758" s="3"/>
      <c r="E5758" s="3" t="s">
        <v>2</v>
      </c>
      <c r="F5758" s="15" t="s">
        <v>6102</v>
      </c>
      <c r="K5758" s="15"/>
      <c r="L5758" s="15"/>
      <c r="M5758" s="15"/>
      <c r="N5758" s="15"/>
      <c r="O5758" s="31"/>
      <c r="P5758" s="42"/>
      <c r="Q5758" s="15"/>
      <c r="R5758" s="15"/>
    </row>
    <row r="5759" spans="2:18" x14ac:dyDescent="0.2">
      <c r="B5759" s="3"/>
      <c r="E5759" s="3" t="s">
        <v>2</v>
      </c>
      <c r="F5759" s="15" t="s">
        <v>6103</v>
      </c>
      <c r="K5759" s="15"/>
      <c r="L5759" s="15"/>
      <c r="M5759" s="15"/>
      <c r="N5759" s="15"/>
      <c r="O5759" s="31"/>
      <c r="P5759" s="42"/>
      <c r="Q5759" s="15"/>
      <c r="R5759" s="15"/>
    </row>
    <row r="5760" spans="2:18" x14ac:dyDescent="0.2">
      <c r="B5760" s="3"/>
      <c r="E5760" s="3" t="s">
        <v>12</v>
      </c>
      <c r="F5760" s="15" t="s">
        <v>6104</v>
      </c>
      <c r="K5760" s="15"/>
      <c r="L5760" s="15"/>
      <c r="M5760" s="15"/>
      <c r="N5760" s="15"/>
      <c r="O5760" s="31"/>
      <c r="P5760" s="42"/>
      <c r="Q5760" s="15"/>
      <c r="R5760" s="15"/>
    </row>
    <row r="5761" spans="2:18" x14ac:dyDescent="0.2">
      <c r="B5761" s="3"/>
      <c r="E5761" s="3"/>
      <c r="F5761" s="15"/>
      <c r="K5761" s="15"/>
      <c r="L5761" s="15"/>
      <c r="M5761" s="15"/>
      <c r="N5761" s="15"/>
      <c r="O5761" s="31"/>
      <c r="P5761" s="42"/>
      <c r="Q5761" s="15"/>
      <c r="R5761" s="15"/>
    </row>
    <row r="5762" spans="2:18" x14ac:dyDescent="0.2">
      <c r="B5762" s="3">
        <v>29</v>
      </c>
      <c r="E5762" s="3" t="s">
        <v>21</v>
      </c>
      <c r="F5762" s="15" t="s">
        <v>2747</v>
      </c>
      <c r="K5762" s="15"/>
      <c r="L5762" s="15"/>
      <c r="M5762" s="15"/>
      <c r="N5762" s="15"/>
      <c r="O5762" s="31"/>
      <c r="P5762" s="42"/>
      <c r="Q5762" s="15"/>
      <c r="R5762" s="15"/>
    </row>
    <row r="5763" spans="2:18" x14ac:dyDescent="0.2">
      <c r="B5763" s="3"/>
      <c r="E5763" s="3" t="s">
        <v>21</v>
      </c>
      <c r="F5763" s="15" t="s">
        <v>6111</v>
      </c>
      <c r="K5763" s="15"/>
      <c r="L5763" s="15"/>
      <c r="M5763" s="15"/>
      <c r="N5763" s="15"/>
      <c r="O5763" s="31"/>
      <c r="P5763" s="42"/>
      <c r="Q5763" s="15"/>
      <c r="R5763" s="15"/>
    </row>
    <row r="5764" spans="2:18" x14ac:dyDescent="0.2">
      <c r="B5764" s="3"/>
      <c r="E5764" s="3" t="s">
        <v>2</v>
      </c>
      <c r="F5764" s="15" t="s">
        <v>6109</v>
      </c>
      <c r="K5764" s="15"/>
      <c r="L5764" s="15"/>
      <c r="M5764" s="15"/>
      <c r="N5764" s="15"/>
      <c r="O5764" s="31"/>
      <c r="P5764" s="42"/>
      <c r="Q5764" s="15"/>
      <c r="R5764" s="15"/>
    </row>
    <row r="5765" spans="2:18" x14ac:dyDescent="0.2">
      <c r="B5765" s="3"/>
      <c r="E5765" s="3" t="s">
        <v>2</v>
      </c>
      <c r="F5765" s="15" t="s">
        <v>6110</v>
      </c>
      <c r="K5765" s="15"/>
      <c r="L5765" s="15"/>
      <c r="M5765" s="15"/>
      <c r="N5765" s="15"/>
      <c r="O5765" s="31"/>
      <c r="P5765" s="42"/>
      <c r="Q5765" s="15"/>
      <c r="R5765" s="15"/>
    </row>
    <row r="5766" spans="2:18" x14ac:dyDescent="0.2">
      <c r="B5766" s="3"/>
      <c r="E5766" s="3" t="s">
        <v>12</v>
      </c>
      <c r="F5766" s="15" t="s">
        <v>6108</v>
      </c>
      <c r="K5766" s="15"/>
      <c r="L5766" s="15"/>
      <c r="M5766" s="15"/>
      <c r="N5766" s="15"/>
      <c r="O5766" s="31"/>
      <c r="P5766" s="42"/>
      <c r="Q5766" s="15"/>
      <c r="R5766" s="15"/>
    </row>
    <row r="5767" spans="2:18" x14ac:dyDescent="0.2">
      <c r="B5767" s="3"/>
      <c r="E5767" s="3"/>
      <c r="F5767" s="15"/>
      <c r="K5767" s="15"/>
      <c r="L5767" s="15"/>
      <c r="M5767" s="15"/>
      <c r="N5767" s="15"/>
      <c r="O5767" s="31"/>
      <c r="P5767" s="42"/>
      <c r="Q5767" s="15"/>
      <c r="R5767" s="15"/>
    </row>
    <row r="5768" spans="2:18" x14ac:dyDescent="0.2">
      <c r="B5768" s="3">
        <v>30</v>
      </c>
      <c r="E5768" s="3" t="s">
        <v>21</v>
      </c>
      <c r="F5768" s="15" t="s">
        <v>2747</v>
      </c>
      <c r="K5768" s="15"/>
      <c r="L5768" s="15"/>
      <c r="M5768" s="15"/>
      <c r="N5768" s="15"/>
      <c r="O5768" s="31"/>
      <c r="P5768" s="42"/>
      <c r="Q5768" s="15"/>
      <c r="R5768" s="15"/>
    </row>
    <row r="5769" spans="2:18" x14ac:dyDescent="0.2">
      <c r="B5769" s="3"/>
      <c r="E5769" s="3" t="s">
        <v>21</v>
      </c>
      <c r="F5769" s="15" t="s">
        <v>6105</v>
      </c>
      <c r="K5769" s="15"/>
      <c r="L5769" s="15"/>
      <c r="M5769" s="15"/>
      <c r="N5769" s="15"/>
      <c r="O5769" s="31"/>
      <c r="P5769" s="42"/>
      <c r="Q5769" s="15"/>
      <c r="R5769" s="15"/>
    </row>
    <row r="5770" spans="2:18" x14ac:dyDescent="0.2">
      <c r="B5770" s="3"/>
      <c r="E5770" s="3" t="s">
        <v>2</v>
      </c>
      <c r="F5770" s="15" t="s">
        <v>6106</v>
      </c>
      <c r="K5770" s="15"/>
      <c r="L5770" s="15"/>
      <c r="M5770" s="15"/>
      <c r="N5770" s="15"/>
      <c r="O5770" s="31"/>
      <c r="P5770" s="42"/>
      <c r="Q5770" s="15"/>
      <c r="R5770" s="15"/>
    </row>
    <row r="5771" spans="2:18" x14ac:dyDescent="0.2">
      <c r="B5771" s="3"/>
      <c r="E5771" s="3" t="s">
        <v>2</v>
      </c>
      <c r="F5771" s="15" t="s">
        <v>6107</v>
      </c>
      <c r="K5771" s="15"/>
      <c r="L5771" s="15"/>
      <c r="M5771" s="15"/>
      <c r="N5771" s="15"/>
      <c r="O5771" s="31"/>
      <c r="P5771" s="42"/>
      <c r="Q5771" s="15"/>
      <c r="R5771" s="15"/>
    </row>
    <row r="5772" spans="2:18" x14ac:dyDescent="0.2">
      <c r="B5772" s="3"/>
      <c r="E5772" s="3" t="s">
        <v>12</v>
      </c>
      <c r="F5772" s="15" t="s">
        <v>6112</v>
      </c>
      <c r="K5772" s="15"/>
      <c r="L5772" s="15"/>
      <c r="M5772" s="15"/>
      <c r="N5772" s="15"/>
      <c r="O5772" s="31"/>
      <c r="P5772" s="42"/>
      <c r="Q5772" s="15"/>
      <c r="R5772" s="15"/>
    </row>
    <row r="5773" spans="2:18" x14ac:dyDescent="0.2">
      <c r="B5773" s="3"/>
      <c r="E5773" s="3"/>
      <c r="F5773" s="15"/>
      <c r="K5773" s="15"/>
      <c r="L5773" s="15"/>
      <c r="M5773" s="15"/>
      <c r="N5773" s="15"/>
      <c r="O5773" s="31"/>
      <c r="P5773" s="42"/>
      <c r="Q5773" s="15"/>
      <c r="R5773" s="15"/>
    </row>
    <row r="5774" spans="2:18" x14ac:dyDescent="0.2">
      <c r="B5774" s="3">
        <v>1</v>
      </c>
      <c r="C5774">
        <v>12</v>
      </c>
      <c r="D5774">
        <v>14</v>
      </c>
      <c r="E5774" s="3" t="s">
        <v>21</v>
      </c>
      <c r="F5774" s="15" t="s">
        <v>2747</v>
      </c>
      <c r="K5774" s="15"/>
      <c r="L5774" s="15"/>
      <c r="M5774" s="15"/>
      <c r="N5774" s="15"/>
      <c r="O5774" s="31"/>
      <c r="P5774" s="42"/>
      <c r="Q5774" s="15"/>
      <c r="R5774" s="15"/>
    </row>
    <row r="5775" spans="2:18" x14ac:dyDescent="0.2">
      <c r="B5775" s="3"/>
      <c r="E5775" s="3" t="s">
        <v>2</v>
      </c>
      <c r="F5775" s="15" t="s">
        <v>6113</v>
      </c>
      <c r="K5775" s="15"/>
      <c r="L5775" s="15"/>
      <c r="M5775" s="15"/>
      <c r="N5775" s="15"/>
      <c r="O5775" s="31"/>
      <c r="P5775" s="42"/>
      <c r="Q5775" s="15"/>
      <c r="R5775" s="15"/>
    </row>
    <row r="5776" spans="2:18" x14ac:dyDescent="0.2">
      <c r="B5776" s="3" t="s">
        <v>6115</v>
      </c>
      <c r="E5776" s="3" t="s">
        <v>2</v>
      </c>
      <c r="F5776" s="15" t="s">
        <v>6114</v>
      </c>
      <c r="K5776" s="15"/>
      <c r="L5776" s="15"/>
      <c r="M5776" s="15"/>
      <c r="N5776" s="15"/>
      <c r="O5776" s="31"/>
      <c r="P5776" s="42"/>
      <c r="Q5776" s="15"/>
      <c r="R5776" s="15"/>
    </row>
    <row r="5777" spans="2:18" x14ac:dyDescent="0.2">
      <c r="B5777" s="3"/>
      <c r="E5777" s="3" t="s">
        <v>12</v>
      </c>
      <c r="F5777" s="15" t="s">
        <v>6125</v>
      </c>
      <c r="K5777" s="15"/>
      <c r="L5777" s="15"/>
      <c r="M5777" s="15"/>
      <c r="N5777" s="15"/>
      <c r="O5777" s="31"/>
      <c r="P5777" s="42"/>
      <c r="Q5777" s="15"/>
      <c r="R5777" s="15"/>
    </row>
    <row r="5778" spans="2:18" x14ac:dyDescent="0.2">
      <c r="B5778" s="3"/>
      <c r="E5778" s="3"/>
      <c r="F5778" s="15"/>
      <c r="K5778" s="15"/>
      <c r="L5778" s="15"/>
      <c r="M5778" s="15"/>
      <c r="N5778" s="15"/>
      <c r="O5778" s="31"/>
      <c r="P5778" s="42"/>
      <c r="Q5778" s="15"/>
      <c r="R5778" s="15"/>
    </row>
    <row r="5779" spans="2:18" x14ac:dyDescent="0.2">
      <c r="B5779" s="3">
        <v>2</v>
      </c>
      <c r="E5779" s="3" t="s">
        <v>21</v>
      </c>
      <c r="F5779" s="15" t="s">
        <v>6126</v>
      </c>
      <c r="K5779" s="15"/>
      <c r="L5779" s="15"/>
      <c r="M5779" s="15"/>
      <c r="N5779" s="15"/>
      <c r="O5779" s="31"/>
      <c r="P5779" s="42"/>
      <c r="Q5779" s="15"/>
      <c r="R5779" s="15"/>
    </row>
    <row r="5780" spans="2:18" x14ac:dyDescent="0.2">
      <c r="B5780" s="3"/>
      <c r="E5780" s="3" t="s">
        <v>2</v>
      </c>
      <c r="F5780" s="15" t="s">
        <v>6127</v>
      </c>
      <c r="K5780" s="15"/>
      <c r="L5780" s="15"/>
      <c r="M5780" s="15"/>
      <c r="N5780" s="15"/>
      <c r="O5780" s="31"/>
      <c r="P5780" s="42"/>
      <c r="Q5780" s="15"/>
      <c r="R5780" s="15"/>
    </row>
    <row r="5781" spans="2:18" x14ac:dyDescent="0.2">
      <c r="B5781" s="3"/>
      <c r="E5781" s="3" t="s">
        <v>2</v>
      </c>
      <c r="F5781" s="15" t="s">
        <v>6128</v>
      </c>
      <c r="K5781" s="15"/>
      <c r="L5781" s="15"/>
      <c r="M5781" s="15"/>
      <c r="N5781" s="15"/>
      <c r="O5781" s="31"/>
      <c r="P5781" s="42"/>
      <c r="Q5781" s="15"/>
      <c r="R5781" s="15"/>
    </row>
    <row r="5782" spans="2:18" x14ac:dyDescent="0.2">
      <c r="B5782" s="3"/>
      <c r="E5782" s="3" t="s">
        <v>12</v>
      </c>
      <c r="F5782" s="15" t="s">
        <v>6144</v>
      </c>
      <c r="K5782" s="15"/>
      <c r="L5782" s="15"/>
      <c r="M5782" s="15"/>
      <c r="N5782" s="15"/>
      <c r="O5782" s="31"/>
      <c r="P5782" s="42"/>
      <c r="Q5782" s="15"/>
      <c r="R5782" s="15"/>
    </row>
    <row r="5783" spans="2:18" x14ac:dyDescent="0.2">
      <c r="B5783" s="3"/>
      <c r="E5783" s="3"/>
      <c r="F5783" s="15"/>
      <c r="K5783" s="15"/>
      <c r="L5783" s="15"/>
      <c r="M5783" s="15"/>
      <c r="N5783" s="15"/>
      <c r="O5783" s="31"/>
      <c r="P5783" s="42"/>
      <c r="Q5783" s="15"/>
      <c r="R5783" s="15"/>
    </row>
    <row r="5784" spans="2:18" x14ac:dyDescent="0.2">
      <c r="B5784" s="3">
        <v>3</v>
      </c>
      <c r="E5784" s="3" t="s">
        <v>21</v>
      </c>
      <c r="F5784" s="15" t="s">
        <v>2747</v>
      </c>
      <c r="K5784" s="15"/>
      <c r="L5784" s="15"/>
      <c r="M5784" s="15"/>
      <c r="N5784" s="15"/>
      <c r="O5784" s="31"/>
      <c r="P5784" s="42"/>
      <c r="Q5784" s="15"/>
      <c r="R5784" s="15"/>
    </row>
    <row r="5785" spans="2:18" x14ac:dyDescent="0.2">
      <c r="B5785" s="3"/>
      <c r="E5785" s="3" t="s">
        <v>21</v>
      </c>
      <c r="F5785" s="15" t="s">
        <v>5401</v>
      </c>
      <c r="K5785" s="15"/>
      <c r="L5785" s="15"/>
      <c r="M5785" s="15"/>
      <c r="N5785" s="15"/>
      <c r="O5785" s="31"/>
      <c r="P5785" s="42"/>
      <c r="Q5785" s="15"/>
      <c r="R5785" s="15"/>
    </row>
    <row r="5786" spans="2:18" x14ac:dyDescent="0.2">
      <c r="B5786" s="3"/>
      <c r="E5786" s="3" t="s">
        <v>2</v>
      </c>
      <c r="F5786" s="15" t="s">
        <v>6143</v>
      </c>
      <c r="K5786" s="15"/>
      <c r="L5786" s="15"/>
      <c r="M5786" s="15"/>
      <c r="N5786" s="15"/>
      <c r="O5786" s="31"/>
      <c r="P5786" s="42"/>
      <c r="Q5786" s="15"/>
      <c r="R5786" s="15"/>
    </row>
    <row r="5787" spans="2:18" x14ac:dyDescent="0.2">
      <c r="B5787" s="3"/>
      <c r="E5787" s="3" t="s">
        <v>2</v>
      </c>
      <c r="F5787" s="15" t="s">
        <v>6142</v>
      </c>
      <c r="K5787" s="15"/>
      <c r="L5787" s="15"/>
      <c r="M5787" s="15"/>
      <c r="N5787" s="15"/>
      <c r="O5787" s="31"/>
      <c r="P5787" s="42"/>
      <c r="Q5787" s="15"/>
      <c r="R5787" s="15"/>
    </row>
    <row r="5788" spans="2:18" x14ac:dyDescent="0.2">
      <c r="B5788" s="3"/>
      <c r="E5788" s="3" t="s">
        <v>12</v>
      </c>
      <c r="F5788" s="15" t="s">
        <v>6141</v>
      </c>
      <c r="K5788" s="15"/>
      <c r="L5788" s="15"/>
      <c r="M5788" s="15"/>
      <c r="N5788" s="15"/>
      <c r="O5788" s="31"/>
      <c r="P5788" s="42"/>
      <c r="Q5788" s="15"/>
      <c r="R5788" s="15"/>
    </row>
    <row r="5789" spans="2:18" x14ac:dyDescent="0.2">
      <c r="B5789" s="3"/>
      <c r="E5789" s="3"/>
      <c r="F5789" s="15"/>
      <c r="K5789" s="15"/>
      <c r="L5789" s="15"/>
      <c r="M5789" s="15"/>
      <c r="N5789" s="15"/>
      <c r="O5789" s="31"/>
      <c r="P5789" s="42"/>
      <c r="Q5789" s="15"/>
      <c r="R5789" s="15"/>
    </row>
    <row r="5790" spans="2:18" x14ac:dyDescent="0.2">
      <c r="B5790" s="3"/>
      <c r="E5790" s="3"/>
      <c r="F5790" s="15"/>
      <c r="K5790" s="15"/>
      <c r="L5790" s="15"/>
      <c r="M5790" s="15"/>
      <c r="N5790" s="15"/>
      <c r="O5790" s="31"/>
      <c r="P5790" s="42"/>
      <c r="Q5790" s="15"/>
      <c r="R5790" s="15"/>
    </row>
    <row r="5791" spans="2:18" x14ac:dyDescent="0.2">
      <c r="B5791" s="3">
        <v>4</v>
      </c>
      <c r="E5791" s="3" t="s">
        <v>21</v>
      </c>
      <c r="F5791" s="15" t="s">
        <v>5401</v>
      </c>
      <c r="K5791" s="15"/>
      <c r="L5791" s="15"/>
      <c r="M5791" s="15"/>
      <c r="N5791" s="15"/>
      <c r="O5791" s="31"/>
      <c r="P5791" s="42"/>
      <c r="Q5791" s="15"/>
      <c r="R5791" s="15"/>
    </row>
    <row r="5792" spans="2:18" x14ac:dyDescent="0.2">
      <c r="B5792" s="3"/>
      <c r="E5792" s="3" t="s">
        <v>2</v>
      </c>
      <c r="F5792" s="15" t="s">
        <v>5923</v>
      </c>
      <c r="K5792" s="15"/>
      <c r="L5792" s="15" t="s">
        <v>6146</v>
      </c>
      <c r="M5792" s="15"/>
      <c r="N5792" s="15"/>
      <c r="O5792" s="31"/>
      <c r="P5792" s="42"/>
      <c r="Q5792" s="15"/>
      <c r="R5792" s="15"/>
    </row>
    <row r="5793" spans="2:18" x14ac:dyDescent="0.2">
      <c r="B5793" s="3"/>
      <c r="E5793" s="3" t="s">
        <v>2</v>
      </c>
      <c r="F5793" s="15" t="s">
        <v>6072</v>
      </c>
      <c r="K5793" s="15"/>
      <c r="L5793" s="15" t="s">
        <v>6145</v>
      </c>
      <c r="M5793" s="15"/>
      <c r="N5793" s="15"/>
      <c r="O5793" s="31"/>
      <c r="P5793" s="42"/>
      <c r="Q5793" s="15"/>
      <c r="R5793" s="15"/>
    </row>
    <row r="5794" spans="2:18" x14ac:dyDescent="0.2">
      <c r="B5794" s="3"/>
      <c r="E5794" s="3" t="s">
        <v>12</v>
      </c>
      <c r="F5794" s="15" t="s">
        <v>6147</v>
      </c>
      <c r="K5794" s="15"/>
      <c r="L5794" s="15"/>
      <c r="M5794" s="15"/>
      <c r="N5794" s="15"/>
      <c r="O5794" s="31"/>
      <c r="P5794" s="42"/>
      <c r="Q5794" s="15"/>
      <c r="R5794" s="15"/>
    </row>
    <row r="5795" spans="2:18" x14ac:dyDescent="0.2">
      <c r="B5795" s="3"/>
      <c r="E5795" s="3"/>
      <c r="F5795" s="15"/>
      <c r="K5795" s="15"/>
      <c r="L5795" s="15"/>
      <c r="M5795" s="15"/>
      <c r="N5795" s="15"/>
      <c r="O5795" s="31"/>
      <c r="P5795" s="42"/>
      <c r="Q5795" s="15"/>
      <c r="R5795" s="15"/>
    </row>
    <row r="5796" spans="2:18" x14ac:dyDescent="0.2">
      <c r="B5796" s="3">
        <v>5</v>
      </c>
      <c r="E5796" s="3" t="s">
        <v>21</v>
      </c>
      <c r="F5796" s="15" t="s">
        <v>2747</v>
      </c>
      <c r="K5796" s="15"/>
      <c r="L5796" s="15"/>
      <c r="M5796" s="15"/>
      <c r="N5796" s="15"/>
      <c r="O5796" s="31"/>
      <c r="P5796" s="42"/>
      <c r="Q5796" s="15"/>
      <c r="R5796" s="15"/>
    </row>
    <row r="5797" spans="2:18" x14ac:dyDescent="0.2">
      <c r="B5797" s="3"/>
      <c r="E5797" s="3" t="s">
        <v>21</v>
      </c>
      <c r="F5797" s="15" t="s">
        <v>5401</v>
      </c>
      <c r="K5797" s="15"/>
      <c r="L5797" s="15"/>
      <c r="M5797" s="15"/>
      <c r="N5797" s="15"/>
      <c r="O5797" s="31"/>
      <c r="P5797" s="42"/>
      <c r="Q5797" s="15"/>
      <c r="R5797" s="15"/>
    </row>
    <row r="5798" spans="2:18" x14ac:dyDescent="0.2">
      <c r="B5798" s="3"/>
      <c r="E5798" s="3" t="s">
        <v>2</v>
      </c>
      <c r="F5798" s="15" t="s">
        <v>6155</v>
      </c>
      <c r="K5798" s="15"/>
      <c r="L5798" s="15"/>
      <c r="M5798" s="15"/>
      <c r="N5798" s="15"/>
      <c r="O5798" s="31"/>
      <c r="P5798" s="42"/>
      <c r="Q5798" s="15"/>
      <c r="R5798" s="15"/>
    </row>
    <row r="5799" spans="2:18" x14ac:dyDescent="0.2">
      <c r="B5799" s="3"/>
      <c r="E5799" s="3" t="s">
        <v>2</v>
      </c>
      <c r="F5799" s="15" t="s">
        <v>6156</v>
      </c>
      <c r="K5799" s="15"/>
      <c r="L5799" s="15"/>
      <c r="M5799" s="15"/>
      <c r="N5799" s="15"/>
      <c r="O5799" s="31"/>
      <c r="P5799" s="42"/>
      <c r="Q5799" s="15"/>
      <c r="R5799" s="15"/>
    </row>
    <row r="5800" spans="2:18" x14ac:dyDescent="0.2">
      <c r="B5800" s="3"/>
      <c r="E5800" s="3" t="s">
        <v>12</v>
      </c>
      <c r="F5800" s="15" t="s">
        <v>6039</v>
      </c>
      <c r="K5800" s="15"/>
      <c r="L5800" s="15"/>
      <c r="M5800" s="15"/>
      <c r="N5800" s="15"/>
      <c r="O5800" s="31"/>
      <c r="P5800" s="42"/>
      <c r="Q5800" s="15"/>
      <c r="R5800" s="15"/>
    </row>
    <row r="5801" spans="2:18" x14ac:dyDescent="0.2">
      <c r="B5801" s="3"/>
      <c r="E5801" s="3"/>
      <c r="F5801" s="15"/>
      <c r="K5801" s="15"/>
      <c r="L5801" s="15"/>
      <c r="M5801" s="15"/>
      <c r="N5801" s="15"/>
      <c r="O5801" s="31"/>
      <c r="P5801" s="42"/>
      <c r="Q5801" s="15"/>
      <c r="R5801" s="15"/>
    </row>
    <row r="5802" spans="2:18" x14ac:dyDescent="0.2">
      <c r="B5802" s="3">
        <v>6</v>
      </c>
      <c r="E5802" s="3" t="s">
        <v>21</v>
      </c>
      <c r="F5802" s="15" t="s">
        <v>6157</v>
      </c>
      <c r="K5802" s="15"/>
      <c r="L5802" s="15"/>
      <c r="M5802" s="15"/>
      <c r="N5802" s="15"/>
      <c r="O5802" s="31"/>
      <c r="P5802" s="42"/>
      <c r="Q5802" s="15"/>
      <c r="R5802" s="15"/>
    </row>
    <row r="5803" spans="2:18" x14ac:dyDescent="0.2">
      <c r="B5803" s="3"/>
      <c r="E5803" s="3" t="s">
        <v>21</v>
      </c>
      <c r="F5803" s="15" t="s">
        <v>6158</v>
      </c>
      <c r="K5803" s="15"/>
      <c r="L5803" s="15"/>
      <c r="M5803" s="15"/>
      <c r="N5803" s="15"/>
      <c r="O5803" s="31"/>
      <c r="P5803" s="42"/>
      <c r="Q5803" s="15"/>
      <c r="R5803" s="15"/>
    </row>
    <row r="5804" spans="2:18" x14ac:dyDescent="0.2">
      <c r="B5804" s="3"/>
      <c r="E5804" s="3" t="s">
        <v>2</v>
      </c>
      <c r="F5804" s="15" t="s">
        <v>6159</v>
      </c>
      <c r="K5804" s="15"/>
      <c r="L5804" s="15"/>
      <c r="M5804" s="15"/>
      <c r="N5804" s="15"/>
      <c r="O5804" s="31"/>
      <c r="P5804" s="42"/>
      <c r="Q5804" s="15"/>
      <c r="R5804" s="15"/>
    </row>
    <row r="5805" spans="2:18" x14ac:dyDescent="0.2">
      <c r="B5805" s="3"/>
      <c r="E5805" s="3" t="s">
        <v>2</v>
      </c>
      <c r="F5805" s="15" t="s">
        <v>6162</v>
      </c>
      <c r="K5805" s="15"/>
      <c r="L5805" s="15"/>
      <c r="M5805" s="15"/>
      <c r="N5805" s="15"/>
      <c r="O5805" s="31"/>
      <c r="P5805" s="42"/>
      <c r="Q5805" s="15"/>
      <c r="R5805" s="15"/>
    </row>
    <row r="5806" spans="2:18" x14ac:dyDescent="0.2">
      <c r="B5806" s="3"/>
      <c r="E5806" s="3" t="s">
        <v>12</v>
      </c>
      <c r="F5806" s="15" t="s">
        <v>6161</v>
      </c>
      <c r="K5806" s="15"/>
      <c r="L5806" s="15"/>
      <c r="M5806" s="15"/>
      <c r="N5806" s="15"/>
      <c r="O5806" s="31"/>
      <c r="P5806" s="42"/>
      <c r="Q5806" s="15"/>
      <c r="R5806" s="15"/>
    </row>
    <row r="5807" spans="2:18" x14ac:dyDescent="0.2">
      <c r="B5807" s="3"/>
      <c r="E5807" s="3"/>
      <c r="F5807" s="15"/>
      <c r="K5807" s="15"/>
      <c r="L5807" s="15"/>
      <c r="M5807" s="15"/>
      <c r="N5807" s="15"/>
      <c r="O5807" s="31"/>
      <c r="P5807" s="42"/>
      <c r="Q5807" s="15"/>
      <c r="R5807" s="15"/>
    </row>
    <row r="5808" spans="2:18" x14ac:dyDescent="0.2">
      <c r="B5808" s="3">
        <v>7</v>
      </c>
      <c r="E5808" s="3" t="s">
        <v>21</v>
      </c>
      <c r="F5808" s="15" t="s">
        <v>2642</v>
      </c>
      <c r="K5808" s="15"/>
      <c r="L5808" s="15"/>
      <c r="M5808" s="15"/>
      <c r="N5808" s="15"/>
      <c r="O5808" s="31"/>
      <c r="P5808" s="42"/>
      <c r="Q5808" s="15"/>
      <c r="R5808" s="15"/>
    </row>
    <row r="5809" spans="2:18" x14ac:dyDescent="0.2">
      <c r="B5809" s="3"/>
      <c r="E5809" s="3" t="s">
        <v>2</v>
      </c>
      <c r="F5809" s="15" t="s">
        <v>6106</v>
      </c>
      <c r="K5809" s="15"/>
      <c r="L5809" s="15"/>
      <c r="M5809" s="15"/>
      <c r="N5809" s="15"/>
      <c r="O5809" s="31"/>
      <c r="P5809" s="55" t="s">
        <v>6180</v>
      </c>
      <c r="Q5809" s="15"/>
      <c r="R5809" s="15"/>
    </row>
    <row r="5810" spans="2:18" x14ac:dyDescent="0.2">
      <c r="B5810" s="3"/>
      <c r="E5810" s="3" t="s">
        <v>2</v>
      </c>
      <c r="F5810" s="15" t="s">
        <v>6160</v>
      </c>
      <c r="K5810" s="15"/>
      <c r="L5810" s="15"/>
      <c r="M5810" s="15"/>
      <c r="N5810" s="15"/>
      <c r="O5810" s="31"/>
      <c r="P5810" s="42"/>
      <c r="Q5810" s="15"/>
      <c r="R5810" s="15"/>
    </row>
    <row r="5811" spans="2:18" x14ac:dyDescent="0.2">
      <c r="B5811" s="3"/>
      <c r="E5811" s="3" t="s">
        <v>12</v>
      </c>
      <c r="F5811" s="15" t="s">
        <v>71</v>
      </c>
      <c r="K5811" s="15"/>
      <c r="L5811" s="15"/>
      <c r="M5811" s="15"/>
      <c r="N5811" s="15"/>
      <c r="O5811" s="31"/>
      <c r="P5811" s="42"/>
      <c r="Q5811" s="15"/>
      <c r="R5811" s="15"/>
    </row>
    <row r="5812" spans="2:18" x14ac:dyDescent="0.2">
      <c r="B5812" s="3"/>
      <c r="E5812" s="3"/>
      <c r="F5812" s="15"/>
      <c r="K5812" s="15"/>
      <c r="L5812" s="15"/>
      <c r="M5812" s="15"/>
      <c r="N5812" s="15"/>
      <c r="O5812" s="31"/>
      <c r="P5812" s="42"/>
      <c r="Q5812" s="15"/>
      <c r="R5812" s="15"/>
    </row>
    <row r="5813" spans="2:18" x14ac:dyDescent="0.2">
      <c r="B5813" s="3"/>
      <c r="E5813" s="3" t="s">
        <v>21</v>
      </c>
      <c r="F5813" s="15" t="s">
        <v>2747</v>
      </c>
      <c r="K5813" s="15"/>
      <c r="L5813" s="15"/>
      <c r="M5813" s="15"/>
      <c r="N5813" s="15"/>
      <c r="O5813" s="31"/>
      <c r="P5813" s="42"/>
      <c r="Q5813" s="15"/>
      <c r="R5813" s="15"/>
    </row>
    <row r="5814" spans="2:18" x14ac:dyDescent="0.2">
      <c r="B5814" s="3">
        <v>8</v>
      </c>
      <c r="E5814" s="3" t="s">
        <v>21</v>
      </c>
      <c r="F5814" s="15" t="s">
        <v>6163</v>
      </c>
      <c r="K5814" s="15"/>
      <c r="L5814" s="15"/>
      <c r="M5814" s="15"/>
      <c r="N5814" s="15"/>
      <c r="O5814" s="31"/>
      <c r="P5814" s="42"/>
      <c r="Q5814" s="15"/>
      <c r="R5814" s="15"/>
    </row>
    <row r="5815" spans="2:18" x14ac:dyDescent="0.2">
      <c r="B5815" s="3"/>
      <c r="E5815" s="3" t="s">
        <v>2</v>
      </c>
      <c r="F5815" s="15" t="s">
        <v>6164</v>
      </c>
      <c r="K5815" s="15"/>
      <c r="L5815" s="15"/>
      <c r="M5815" s="15"/>
      <c r="N5815" s="15"/>
      <c r="O5815" s="31"/>
      <c r="P5815" s="42"/>
      <c r="Q5815" s="15"/>
      <c r="R5815" s="15"/>
    </row>
    <row r="5816" spans="2:18" x14ac:dyDescent="0.2">
      <c r="B5816" s="3"/>
      <c r="E5816" s="3" t="s">
        <v>2</v>
      </c>
      <c r="F5816" s="15" t="s">
        <v>6006</v>
      </c>
      <c r="K5816" s="15"/>
      <c r="L5816" s="15"/>
      <c r="M5816" s="15"/>
      <c r="N5816" s="15"/>
      <c r="O5816" s="31"/>
      <c r="P5816" s="42"/>
      <c r="Q5816" s="15"/>
      <c r="R5816" s="15"/>
    </row>
    <row r="5817" spans="2:18" x14ac:dyDescent="0.2">
      <c r="B5817" s="3"/>
      <c r="E5817" s="3" t="s">
        <v>12</v>
      </c>
      <c r="F5817" s="15" t="s">
        <v>6175</v>
      </c>
      <c r="K5817" s="15"/>
      <c r="L5817" s="15"/>
      <c r="M5817" s="15"/>
      <c r="N5817" s="15"/>
      <c r="O5817" s="31"/>
      <c r="P5817" s="42"/>
      <c r="Q5817" s="15"/>
      <c r="R5817" s="15"/>
    </row>
    <row r="5818" spans="2:18" x14ac:dyDescent="0.2">
      <c r="B5818" s="3"/>
      <c r="E5818" s="3"/>
      <c r="F5818" s="15"/>
      <c r="K5818" s="15"/>
      <c r="L5818" s="15"/>
      <c r="M5818" s="15"/>
      <c r="N5818" s="15"/>
      <c r="O5818" s="31"/>
      <c r="P5818" s="42"/>
      <c r="Q5818" s="15"/>
      <c r="R5818" s="15"/>
    </row>
    <row r="5819" spans="2:18" x14ac:dyDescent="0.2">
      <c r="B5819" s="3"/>
      <c r="E5819" s="3"/>
      <c r="F5819" s="15"/>
      <c r="K5819" s="15"/>
      <c r="L5819" s="15"/>
      <c r="M5819" s="15"/>
      <c r="N5819" s="15"/>
      <c r="O5819" s="31"/>
      <c r="P5819" s="42"/>
      <c r="Q5819" s="15"/>
      <c r="R5819" s="15"/>
    </row>
    <row r="5820" spans="2:18" x14ac:dyDescent="0.2">
      <c r="B5820" s="3">
        <v>9</v>
      </c>
      <c r="E5820" s="3" t="s">
        <v>21</v>
      </c>
      <c r="F5820" s="15" t="s">
        <v>6176</v>
      </c>
      <c r="K5820" s="15"/>
      <c r="L5820" s="15"/>
      <c r="M5820" s="15"/>
      <c r="N5820" s="15"/>
      <c r="O5820" s="31"/>
      <c r="P5820" s="42"/>
      <c r="Q5820" s="15"/>
      <c r="R5820" s="15"/>
    </row>
    <row r="5821" spans="2:18" x14ac:dyDescent="0.2">
      <c r="B5821" s="3"/>
      <c r="E5821" s="3" t="s">
        <v>2</v>
      </c>
      <c r="F5821" s="15" t="s">
        <v>6177</v>
      </c>
      <c r="K5821" s="15"/>
      <c r="L5821" s="15"/>
      <c r="M5821" s="15"/>
      <c r="N5821" s="15"/>
      <c r="O5821" s="31"/>
      <c r="P5821" s="42"/>
      <c r="Q5821" s="15"/>
      <c r="R5821" s="15"/>
    </row>
    <row r="5822" spans="2:18" x14ac:dyDescent="0.2">
      <c r="B5822" s="3"/>
      <c r="E5822" s="3" t="s">
        <v>2</v>
      </c>
      <c r="F5822" s="15" t="s">
        <v>2747</v>
      </c>
      <c r="K5822" s="15"/>
      <c r="L5822" s="15"/>
      <c r="M5822" s="15"/>
      <c r="N5822" s="15"/>
      <c r="O5822" s="31"/>
      <c r="P5822" s="42"/>
      <c r="Q5822" s="15"/>
      <c r="R5822" s="15"/>
    </row>
    <row r="5823" spans="2:18" x14ac:dyDescent="0.2">
      <c r="B5823" s="3"/>
      <c r="E5823" s="3" t="s">
        <v>12</v>
      </c>
      <c r="F5823" s="15" t="s">
        <v>6179</v>
      </c>
      <c r="K5823" s="15"/>
      <c r="L5823" s="15"/>
      <c r="M5823" s="15"/>
      <c r="N5823" s="15"/>
      <c r="O5823" s="31"/>
      <c r="P5823" s="42"/>
      <c r="Q5823" s="15"/>
      <c r="R5823" s="15"/>
    </row>
    <row r="5824" spans="2:18" x14ac:dyDescent="0.2">
      <c r="B5824" s="3"/>
      <c r="E5824" s="3"/>
      <c r="F5824" s="15"/>
      <c r="K5824" s="15"/>
      <c r="L5824" s="15"/>
      <c r="M5824" s="15"/>
      <c r="N5824" s="15"/>
      <c r="O5824" s="31"/>
      <c r="P5824" s="42"/>
      <c r="Q5824" s="15"/>
      <c r="R5824" s="15"/>
    </row>
    <row r="5825" spans="2:18" x14ac:dyDescent="0.2">
      <c r="B5825" s="3">
        <v>10</v>
      </c>
      <c r="C5825">
        <v>12</v>
      </c>
      <c r="D5825">
        <v>14</v>
      </c>
      <c r="E5825" s="3" t="s">
        <v>21</v>
      </c>
      <c r="F5825" s="15" t="s">
        <v>2747</v>
      </c>
      <c r="K5825" s="15"/>
      <c r="L5825" s="15"/>
      <c r="M5825" s="15"/>
      <c r="N5825" s="15"/>
      <c r="O5825" s="31"/>
      <c r="P5825" s="42"/>
      <c r="Q5825" s="15"/>
      <c r="R5825" s="15"/>
    </row>
    <row r="5826" spans="2:18" x14ac:dyDescent="0.2">
      <c r="B5826" s="3"/>
      <c r="E5826" s="3" t="s">
        <v>21</v>
      </c>
      <c r="F5826" s="15" t="s">
        <v>3055</v>
      </c>
      <c r="K5826" s="15"/>
      <c r="L5826" s="15"/>
      <c r="M5826" s="15"/>
      <c r="N5826" s="15"/>
      <c r="O5826" s="31"/>
      <c r="P5826" s="42"/>
      <c r="Q5826" s="15"/>
      <c r="R5826" s="15"/>
    </row>
    <row r="5827" spans="2:18" x14ac:dyDescent="0.2">
      <c r="B5827" s="3"/>
      <c r="E5827" s="3" t="s">
        <v>2</v>
      </c>
      <c r="F5827" s="15" t="s">
        <v>6178</v>
      </c>
      <c r="K5827" s="15"/>
      <c r="L5827" s="15"/>
      <c r="M5827" s="15"/>
      <c r="N5827" s="15"/>
      <c r="O5827" s="31"/>
      <c r="P5827" s="42"/>
      <c r="Q5827" s="15"/>
      <c r="R5827" s="15"/>
    </row>
    <row r="5828" spans="2:18" x14ac:dyDescent="0.2">
      <c r="B5828" s="3"/>
      <c r="E5828" s="3" t="s">
        <v>2</v>
      </c>
      <c r="F5828" s="15" t="s">
        <v>2598</v>
      </c>
      <c r="K5828" s="15"/>
      <c r="L5828" s="15"/>
      <c r="M5828" s="15"/>
      <c r="N5828" s="15"/>
      <c r="O5828" s="31"/>
      <c r="P5828" s="42"/>
      <c r="Q5828" s="15"/>
      <c r="R5828" s="15"/>
    </row>
    <row r="5829" spans="2:18" x14ac:dyDescent="0.2">
      <c r="B5829" s="3"/>
      <c r="E5829" s="3" t="s">
        <v>12</v>
      </c>
      <c r="F5829" s="15" t="s">
        <v>6181</v>
      </c>
      <c r="K5829" s="15"/>
      <c r="L5829" s="15"/>
      <c r="M5829" s="15"/>
      <c r="N5829" s="15"/>
      <c r="O5829" s="31"/>
      <c r="P5829" s="42"/>
      <c r="Q5829" s="15"/>
      <c r="R5829" s="15"/>
    </row>
    <row r="5830" spans="2:18" x14ac:dyDescent="0.2">
      <c r="B5830" s="3"/>
      <c r="E5830" s="3"/>
      <c r="F5830" s="15"/>
      <c r="K5830" s="15"/>
      <c r="L5830" s="15"/>
      <c r="M5830" s="15"/>
      <c r="N5830" s="15"/>
      <c r="O5830" s="31"/>
      <c r="P5830" s="42"/>
      <c r="Q5830" s="15"/>
      <c r="R5830" s="15"/>
    </row>
    <row r="5831" spans="2:18" x14ac:dyDescent="0.2">
      <c r="B5831" s="3">
        <v>11</v>
      </c>
      <c r="E5831" s="3" t="s">
        <v>21</v>
      </c>
      <c r="F5831" s="15" t="s">
        <v>5378</v>
      </c>
      <c r="K5831" s="15"/>
      <c r="L5831" s="15"/>
      <c r="M5831" s="15"/>
      <c r="N5831" s="15"/>
      <c r="O5831" s="31"/>
      <c r="P5831" s="42"/>
      <c r="Q5831" s="15"/>
      <c r="R5831" s="15"/>
    </row>
    <row r="5832" spans="2:18" x14ac:dyDescent="0.2">
      <c r="B5832" s="3"/>
      <c r="E5832" s="3" t="s">
        <v>2</v>
      </c>
      <c r="F5832" s="15" t="s">
        <v>6183</v>
      </c>
      <c r="K5832" s="15"/>
      <c r="L5832" s="15"/>
      <c r="M5832" s="15"/>
      <c r="N5832" s="15"/>
      <c r="O5832" s="31"/>
      <c r="P5832" s="42"/>
      <c r="Q5832" s="15"/>
      <c r="R5832" s="15"/>
    </row>
    <row r="5833" spans="2:18" x14ac:dyDescent="0.2">
      <c r="B5833" s="3"/>
      <c r="E5833" s="3" t="s">
        <v>2</v>
      </c>
      <c r="F5833" s="15" t="s">
        <v>6182</v>
      </c>
      <c r="K5833" s="15"/>
      <c r="L5833" s="15"/>
      <c r="M5833" s="15"/>
      <c r="N5833" s="15"/>
      <c r="O5833" s="31"/>
      <c r="P5833" s="42"/>
      <c r="Q5833" s="15"/>
      <c r="R5833" s="15"/>
    </row>
    <row r="5834" spans="2:18" x14ac:dyDescent="0.2">
      <c r="B5834" s="3"/>
      <c r="E5834" s="3" t="s">
        <v>12</v>
      </c>
      <c r="F5834" s="15" t="s">
        <v>71</v>
      </c>
      <c r="K5834" s="15"/>
      <c r="L5834" s="15"/>
      <c r="M5834" s="15"/>
      <c r="N5834" s="15"/>
      <c r="O5834" s="31"/>
      <c r="P5834" s="42"/>
      <c r="Q5834" s="15"/>
      <c r="R5834" s="15"/>
    </row>
    <row r="5835" spans="2:18" x14ac:dyDescent="0.2">
      <c r="B5835" s="3"/>
      <c r="E5835" s="3"/>
      <c r="F5835" s="15"/>
      <c r="K5835" s="15"/>
      <c r="L5835" s="15"/>
      <c r="M5835" s="15"/>
      <c r="N5835" s="15"/>
      <c r="O5835" s="31"/>
      <c r="P5835" s="42"/>
      <c r="Q5835" s="15"/>
      <c r="R5835" s="15"/>
    </row>
    <row r="5836" spans="2:18" x14ac:dyDescent="0.2">
      <c r="B5836" s="3">
        <v>12</v>
      </c>
      <c r="E5836" s="3" t="s">
        <v>21</v>
      </c>
      <c r="F5836" s="15" t="s">
        <v>6191</v>
      </c>
      <c r="K5836" s="15"/>
      <c r="L5836" s="15"/>
      <c r="M5836" s="15"/>
      <c r="N5836" s="15"/>
      <c r="O5836" s="31"/>
      <c r="P5836" s="42"/>
      <c r="Q5836" s="15"/>
      <c r="R5836" s="15"/>
    </row>
    <row r="5837" spans="2:18" x14ac:dyDescent="0.2">
      <c r="B5837" s="3"/>
      <c r="E5837" s="3" t="s">
        <v>2</v>
      </c>
      <c r="F5837" s="15" t="s">
        <v>6192</v>
      </c>
      <c r="K5837" s="15"/>
      <c r="L5837" s="15"/>
      <c r="M5837" s="15"/>
      <c r="N5837" s="15"/>
      <c r="O5837" s="31"/>
      <c r="P5837" s="42"/>
      <c r="Q5837" s="15"/>
      <c r="R5837" s="15"/>
    </row>
    <row r="5838" spans="2:18" x14ac:dyDescent="0.2">
      <c r="B5838" s="3"/>
      <c r="E5838" s="3" t="s">
        <v>2</v>
      </c>
      <c r="F5838" s="15" t="s">
        <v>6193</v>
      </c>
      <c r="K5838" s="15"/>
      <c r="L5838" s="15"/>
      <c r="M5838" s="15"/>
      <c r="N5838" s="15"/>
      <c r="O5838" s="31"/>
      <c r="P5838" s="42"/>
      <c r="Q5838" s="15"/>
      <c r="R5838" s="15"/>
    </row>
    <row r="5839" spans="2:18" x14ac:dyDescent="0.2">
      <c r="B5839" s="3"/>
      <c r="E5839" s="3" t="s">
        <v>12</v>
      </c>
      <c r="F5839" s="15" t="s">
        <v>6194</v>
      </c>
      <c r="K5839" s="15"/>
      <c r="L5839" s="15"/>
      <c r="M5839" s="15"/>
      <c r="N5839" s="15"/>
      <c r="O5839" s="31"/>
      <c r="P5839" s="42"/>
      <c r="Q5839" s="15"/>
      <c r="R5839" s="15"/>
    </row>
    <row r="5840" spans="2:18" x14ac:dyDescent="0.2">
      <c r="B5840" s="3"/>
      <c r="E5840" s="3"/>
      <c r="F5840" s="15"/>
      <c r="K5840" s="15"/>
      <c r="L5840" s="15"/>
      <c r="M5840" s="15"/>
      <c r="N5840" s="15"/>
      <c r="O5840" s="31"/>
      <c r="P5840" s="42"/>
      <c r="Q5840" s="15"/>
      <c r="R5840" s="15"/>
    </row>
    <row r="5841" spans="2:18" x14ac:dyDescent="0.2">
      <c r="B5841" s="3"/>
      <c r="E5841" s="3" t="s">
        <v>21</v>
      </c>
      <c r="F5841" s="15" t="s">
        <v>3545</v>
      </c>
      <c r="K5841" s="15"/>
      <c r="L5841" s="15"/>
      <c r="M5841" s="15"/>
      <c r="N5841" s="15"/>
      <c r="O5841" s="31"/>
      <c r="P5841" s="42"/>
      <c r="Q5841" s="15"/>
      <c r="R5841" s="15"/>
    </row>
    <row r="5842" spans="2:18" x14ac:dyDescent="0.2">
      <c r="B5842" s="3">
        <v>13</v>
      </c>
      <c r="E5842" s="3" t="s">
        <v>21</v>
      </c>
      <c r="F5842" s="15" t="s">
        <v>6188</v>
      </c>
      <c r="K5842" s="15"/>
      <c r="L5842" s="15"/>
      <c r="M5842" s="15"/>
      <c r="N5842" s="15"/>
      <c r="O5842" s="31"/>
      <c r="P5842" s="42"/>
      <c r="Q5842" s="15"/>
      <c r="R5842" s="15"/>
    </row>
    <row r="5843" spans="2:18" x14ac:dyDescent="0.2">
      <c r="B5843" s="3"/>
      <c r="E5843" s="3" t="s">
        <v>2</v>
      </c>
      <c r="F5843" s="15" t="s">
        <v>6189</v>
      </c>
      <c r="K5843" s="15"/>
      <c r="L5843" s="15"/>
      <c r="M5843" s="15"/>
      <c r="N5843" s="15"/>
      <c r="O5843" s="31"/>
      <c r="P5843" s="42"/>
      <c r="Q5843" s="15"/>
      <c r="R5843" s="15"/>
    </row>
    <row r="5844" spans="2:18" x14ac:dyDescent="0.2">
      <c r="B5844" s="3"/>
      <c r="E5844" s="3" t="s">
        <v>2</v>
      </c>
      <c r="F5844" s="15" t="s">
        <v>6190</v>
      </c>
      <c r="K5844" s="15"/>
      <c r="L5844" s="15"/>
      <c r="M5844" s="15"/>
      <c r="N5844" s="15"/>
      <c r="O5844" s="31"/>
      <c r="P5844" s="42"/>
      <c r="Q5844" s="15"/>
      <c r="R5844" s="15"/>
    </row>
    <row r="5845" spans="2:18" x14ac:dyDescent="0.2">
      <c r="B5845" s="3"/>
      <c r="E5845" s="3" t="s">
        <v>12</v>
      </c>
      <c r="F5845" s="15" t="s">
        <v>6195</v>
      </c>
      <c r="K5845" s="15"/>
      <c r="L5845" s="15"/>
      <c r="M5845" s="15"/>
      <c r="N5845" s="15"/>
      <c r="O5845" s="31"/>
      <c r="P5845" s="42"/>
      <c r="Q5845" s="15"/>
      <c r="R5845" s="15"/>
    </row>
    <row r="5846" spans="2:18" x14ac:dyDescent="0.2">
      <c r="B5846" s="3"/>
      <c r="E5846" s="3"/>
      <c r="F5846" s="15"/>
      <c r="K5846" s="15"/>
      <c r="L5846" s="15"/>
      <c r="M5846" s="15"/>
      <c r="N5846" s="15"/>
      <c r="O5846" s="31"/>
      <c r="P5846" s="42"/>
      <c r="Q5846" s="15"/>
      <c r="R5846" s="15"/>
    </row>
    <row r="5847" spans="2:18" x14ac:dyDescent="0.2">
      <c r="B5847" s="3">
        <v>14</v>
      </c>
      <c r="E5847" s="3" t="s">
        <v>21</v>
      </c>
      <c r="F5847" s="15" t="s">
        <v>6196</v>
      </c>
      <c r="K5847" s="15"/>
      <c r="L5847" s="15"/>
      <c r="M5847" s="15"/>
      <c r="N5847" s="15"/>
      <c r="O5847" s="31"/>
      <c r="P5847" s="42"/>
      <c r="Q5847" s="15"/>
      <c r="R5847" s="15"/>
    </row>
    <row r="5848" spans="2:18" x14ac:dyDescent="0.2">
      <c r="B5848" s="3"/>
      <c r="E5848" s="3" t="s">
        <v>2</v>
      </c>
      <c r="F5848" s="15" t="s">
        <v>6197</v>
      </c>
      <c r="K5848" s="15"/>
      <c r="L5848" s="15"/>
      <c r="M5848" s="15"/>
      <c r="N5848" s="15"/>
      <c r="O5848" s="31"/>
      <c r="P5848" s="42"/>
      <c r="Q5848" s="15"/>
      <c r="R5848" s="15"/>
    </row>
    <row r="5849" spans="2:18" x14ac:dyDescent="0.2">
      <c r="B5849" s="3"/>
      <c r="E5849" s="3" t="s">
        <v>2</v>
      </c>
      <c r="F5849" s="15" t="s">
        <v>6198</v>
      </c>
      <c r="K5849" s="15"/>
      <c r="L5849" s="15"/>
      <c r="M5849" s="15"/>
      <c r="N5849" s="15"/>
      <c r="O5849" s="31"/>
      <c r="P5849" s="42"/>
      <c r="Q5849" s="15"/>
      <c r="R5849" s="15"/>
    </row>
    <row r="5850" spans="2:18" x14ac:dyDescent="0.2">
      <c r="B5850" s="3"/>
      <c r="E5850" s="3" t="s">
        <v>12</v>
      </c>
      <c r="F5850" s="15" t="s">
        <v>6199</v>
      </c>
      <c r="K5850" s="15"/>
      <c r="L5850" s="15"/>
      <c r="M5850" s="15"/>
      <c r="N5850" s="15"/>
      <c r="O5850" s="31"/>
      <c r="P5850" s="42"/>
      <c r="Q5850" s="15"/>
      <c r="R5850" s="15"/>
    </row>
    <row r="5851" spans="2:18" x14ac:dyDescent="0.2">
      <c r="B5851" s="3"/>
      <c r="E5851" s="3"/>
      <c r="F5851" s="15"/>
      <c r="K5851" s="15"/>
      <c r="L5851" s="15"/>
      <c r="M5851" s="15"/>
      <c r="N5851" s="15"/>
      <c r="O5851" s="31"/>
      <c r="P5851" s="42"/>
      <c r="Q5851" s="15"/>
      <c r="R5851" s="15"/>
    </row>
    <row r="5852" spans="2:18" x14ac:dyDescent="0.2">
      <c r="B5852" s="3">
        <v>15</v>
      </c>
      <c r="E5852" s="3" t="s">
        <v>21</v>
      </c>
      <c r="F5852" s="15" t="s">
        <v>6200</v>
      </c>
      <c r="K5852" s="15"/>
      <c r="L5852" s="15"/>
      <c r="M5852" s="15"/>
      <c r="N5852" s="15"/>
      <c r="O5852" s="31"/>
      <c r="P5852" s="42"/>
      <c r="Q5852" s="15"/>
      <c r="R5852" s="15"/>
    </row>
    <row r="5853" spans="2:18" x14ac:dyDescent="0.2">
      <c r="B5853" s="3"/>
      <c r="E5853" s="3" t="s">
        <v>2</v>
      </c>
      <c r="F5853" s="15" t="s">
        <v>6201</v>
      </c>
      <c r="K5853" s="15"/>
      <c r="L5853" s="15"/>
      <c r="M5853" s="15"/>
      <c r="N5853" s="15"/>
      <c r="O5853" s="31"/>
      <c r="P5853" s="42"/>
      <c r="Q5853" s="15"/>
      <c r="R5853" s="15"/>
    </row>
    <row r="5854" spans="2:18" x14ac:dyDescent="0.2">
      <c r="B5854" s="3"/>
      <c r="E5854" s="3" t="s">
        <v>2</v>
      </c>
      <c r="F5854" s="15" t="s">
        <v>2598</v>
      </c>
      <c r="K5854" s="15"/>
      <c r="L5854" s="15"/>
      <c r="M5854" s="15"/>
      <c r="N5854" s="15"/>
      <c r="O5854" s="31"/>
      <c r="P5854" s="42"/>
      <c r="Q5854" s="15"/>
      <c r="R5854" s="15"/>
    </row>
    <row r="5855" spans="2:18" x14ac:dyDescent="0.2">
      <c r="B5855" s="3"/>
      <c r="E5855" s="3" t="s">
        <v>12</v>
      </c>
      <c r="F5855" s="15" t="s">
        <v>6212</v>
      </c>
      <c r="K5855" s="15"/>
      <c r="L5855" s="15"/>
      <c r="M5855" s="15"/>
      <c r="N5855" s="15"/>
      <c r="O5855" s="31"/>
      <c r="P5855" s="42"/>
      <c r="Q5855" s="15"/>
      <c r="R5855" s="15"/>
    </row>
    <row r="5856" spans="2:18" x14ac:dyDescent="0.2">
      <c r="B5856" s="3"/>
      <c r="E5856" s="3"/>
      <c r="F5856" s="15"/>
      <c r="K5856" s="15"/>
      <c r="L5856" s="15"/>
      <c r="M5856" s="15"/>
      <c r="N5856" s="15"/>
      <c r="O5856" s="31"/>
      <c r="P5856" s="42"/>
      <c r="Q5856" s="15"/>
      <c r="R5856" s="15"/>
    </row>
    <row r="5857" spans="2:18" x14ac:dyDescent="0.2">
      <c r="B5857" s="3">
        <v>16</v>
      </c>
      <c r="E5857" s="3" t="s">
        <v>21</v>
      </c>
      <c r="F5857" s="15" t="s">
        <v>6214</v>
      </c>
      <c r="K5857" s="15"/>
      <c r="L5857" s="15"/>
      <c r="M5857" s="15"/>
      <c r="N5857" s="15"/>
      <c r="O5857" s="31"/>
      <c r="P5857" s="42"/>
      <c r="Q5857" s="15"/>
      <c r="R5857" s="15"/>
    </row>
    <row r="5858" spans="2:18" x14ac:dyDescent="0.2">
      <c r="B5858" s="3"/>
      <c r="E5858" s="3" t="s">
        <v>2</v>
      </c>
      <c r="F5858" s="15" t="s">
        <v>6213</v>
      </c>
      <c r="K5858" s="15"/>
      <c r="L5858" s="15"/>
      <c r="M5858" s="15"/>
      <c r="N5858" s="15"/>
      <c r="O5858" s="31"/>
      <c r="P5858" s="42"/>
      <c r="Q5858" s="15"/>
      <c r="R5858" s="15"/>
    </row>
    <row r="5859" spans="2:18" x14ac:dyDescent="0.2">
      <c r="B5859" s="3"/>
      <c r="E5859" s="3" t="s">
        <v>2</v>
      </c>
      <c r="F5859" s="15" t="s">
        <v>6211</v>
      </c>
      <c r="K5859" s="15"/>
      <c r="L5859" s="15"/>
      <c r="M5859" s="15"/>
      <c r="N5859" s="15"/>
      <c r="O5859" s="31"/>
      <c r="P5859" s="42"/>
      <c r="Q5859" s="15"/>
      <c r="R5859" s="15"/>
    </row>
    <row r="5860" spans="2:18" x14ac:dyDescent="0.2">
      <c r="B5860" s="3"/>
      <c r="E5860" s="3" t="s">
        <v>12</v>
      </c>
      <c r="F5860" s="15" t="s">
        <v>6210</v>
      </c>
      <c r="K5860" s="15"/>
      <c r="L5860" s="15"/>
      <c r="M5860" s="15"/>
      <c r="N5860" s="15"/>
      <c r="O5860" s="31"/>
      <c r="P5860" s="42"/>
      <c r="Q5860" s="15"/>
      <c r="R5860" s="15"/>
    </row>
    <row r="5861" spans="2:18" x14ac:dyDescent="0.2">
      <c r="B5861" s="3"/>
      <c r="E5861" s="3"/>
      <c r="F5861" s="15"/>
      <c r="K5861" s="15"/>
      <c r="L5861" s="15"/>
      <c r="M5861" s="15"/>
      <c r="N5861" s="15"/>
      <c r="O5861" s="31"/>
      <c r="P5861" s="42"/>
      <c r="Q5861" s="15"/>
      <c r="R5861" s="15"/>
    </row>
    <row r="5862" spans="2:18" x14ac:dyDescent="0.2">
      <c r="B5862" s="3">
        <v>17</v>
      </c>
      <c r="E5862" s="3" t="s">
        <v>21</v>
      </c>
      <c r="F5862" s="15" t="s">
        <v>6207</v>
      </c>
      <c r="K5862" s="15"/>
      <c r="L5862" s="15"/>
      <c r="M5862" s="15"/>
      <c r="N5862" s="15"/>
      <c r="O5862" s="31"/>
      <c r="P5862" s="42"/>
      <c r="Q5862" s="15"/>
      <c r="R5862" s="15"/>
    </row>
    <row r="5863" spans="2:18" x14ac:dyDescent="0.2">
      <c r="B5863" s="3"/>
      <c r="E5863" s="3" t="s">
        <v>2</v>
      </c>
      <c r="F5863" s="15" t="s">
        <v>6208</v>
      </c>
      <c r="K5863" s="15"/>
      <c r="L5863" s="15"/>
      <c r="M5863" s="15"/>
      <c r="N5863" s="15"/>
      <c r="O5863" s="31"/>
      <c r="P5863" s="42"/>
      <c r="Q5863" s="15"/>
      <c r="R5863" s="15"/>
    </row>
    <row r="5864" spans="2:18" x14ac:dyDescent="0.2">
      <c r="B5864" s="3"/>
      <c r="E5864" s="3" t="s">
        <v>2</v>
      </c>
      <c r="F5864" s="15" t="s">
        <v>6209</v>
      </c>
      <c r="K5864" s="15"/>
      <c r="L5864" s="15"/>
      <c r="M5864" s="15"/>
      <c r="N5864" s="15"/>
      <c r="O5864" s="31"/>
      <c r="P5864" s="42"/>
      <c r="Q5864" s="15"/>
      <c r="R5864" s="15"/>
    </row>
    <row r="5865" spans="2:18" x14ac:dyDescent="0.2">
      <c r="B5865" s="3"/>
      <c r="E5865" s="3" t="s">
        <v>12</v>
      </c>
      <c r="F5865" s="15" t="s">
        <v>6222</v>
      </c>
      <c r="K5865" s="15"/>
      <c r="L5865" s="15"/>
      <c r="M5865" s="15"/>
      <c r="N5865" s="15"/>
      <c r="O5865" s="31"/>
      <c r="P5865" s="42"/>
      <c r="Q5865" s="15"/>
      <c r="R5865" s="15"/>
    </row>
    <row r="5866" spans="2:18" x14ac:dyDescent="0.2">
      <c r="B5866" s="3"/>
      <c r="E5866" s="3"/>
      <c r="F5866" s="15"/>
      <c r="K5866" s="15"/>
      <c r="L5866" s="15"/>
      <c r="M5866" s="15"/>
      <c r="N5866" s="15"/>
      <c r="O5866" s="31"/>
      <c r="P5866" s="42"/>
      <c r="Q5866" s="15"/>
      <c r="R5866" s="15"/>
    </row>
    <row r="5867" spans="2:18" x14ac:dyDescent="0.2">
      <c r="B5867" s="3"/>
      <c r="E5867" s="3" t="s">
        <v>21</v>
      </c>
      <c r="F5867" s="15" t="s">
        <v>6220</v>
      </c>
      <c r="K5867" s="15"/>
      <c r="L5867" s="15"/>
      <c r="M5867" s="15"/>
      <c r="N5867" s="15"/>
      <c r="O5867" s="31"/>
      <c r="P5867" s="42"/>
      <c r="Q5867" s="15"/>
      <c r="R5867" s="15"/>
    </row>
    <row r="5868" spans="2:18" x14ac:dyDescent="0.2">
      <c r="B5868" s="3">
        <v>18</v>
      </c>
      <c r="E5868" s="3" t="s">
        <v>21</v>
      </c>
      <c r="F5868" s="15" t="s">
        <v>6219</v>
      </c>
      <c r="K5868" s="15"/>
      <c r="L5868" s="15"/>
      <c r="M5868" s="15"/>
      <c r="N5868" s="15"/>
      <c r="O5868" s="31"/>
      <c r="P5868" s="42"/>
      <c r="Q5868" s="15"/>
      <c r="R5868" s="15"/>
    </row>
    <row r="5869" spans="2:18" x14ac:dyDescent="0.2">
      <c r="B5869" s="3"/>
      <c r="E5869" s="3" t="s">
        <v>2</v>
      </c>
      <c r="F5869" s="15" t="s">
        <v>6218</v>
      </c>
      <c r="K5869" s="15"/>
      <c r="L5869" s="15"/>
      <c r="M5869" s="15"/>
      <c r="N5869" s="15"/>
      <c r="O5869" s="31"/>
      <c r="P5869" s="42"/>
      <c r="Q5869" s="15"/>
      <c r="R5869" s="15"/>
    </row>
    <row r="5870" spans="2:18" x14ac:dyDescent="0.2">
      <c r="B5870" s="3"/>
      <c r="E5870" s="3" t="s">
        <v>2</v>
      </c>
      <c r="F5870" s="15" t="s">
        <v>6217</v>
      </c>
      <c r="K5870" s="15"/>
      <c r="L5870" s="15"/>
      <c r="M5870" s="15"/>
      <c r="N5870" s="15"/>
      <c r="O5870" s="31"/>
      <c r="P5870" s="42"/>
      <c r="Q5870" s="15"/>
      <c r="R5870" s="15"/>
    </row>
    <row r="5871" spans="2:18" x14ac:dyDescent="0.2">
      <c r="B5871" s="3"/>
      <c r="E5871" s="3" t="s">
        <v>12</v>
      </c>
      <c r="F5871" s="15" t="s">
        <v>6216</v>
      </c>
      <c r="K5871" s="15"/>
      <c r="L5871" s="15"/>
      <c r="M5871" s="15"/>
      <c r="N5871" s="15"/>
      <c r="O5871" s="31"/>
      <c r="P5871" s="42"/>
      <c r="Q5871" s="15"/>
      <c r="R5871" s="15"/>
    </row>
    <row r="5872" spans="2:18" x14ac:dyDescent="0.2">
      <c r="B5872" s="3"/>
      <c r="E5872" s="3"/>
      <c r="F5872" s="15"/>
      <c r="K5872" s="15"/>
      <c r="L5872" s="15"/>
      <c r="M5872" s="15"/>
      <c r="N5872" s="15"/>
      <c r="O5872" s="31"/>
      <c r="P5872" s="42"/>
      <c r="Q5872" s="15"/>
      <c r="R5872" s="15"/>
    </row>
    <row r="5873" spans="2:18" x14ac:dyDescent="0.2">
      <c r="B5873" s="3">
        <v>19</v>
      </c>
      <c r="E5873" s="3" t="s">
        <v>21</v>
      </c>
      <c r="F5873" s="15" t="s">
        <v>6215</v>
      </c>
      <c r="K5873" s="15"/>
      <c r="L5873" s="15"/>
      <c r="M5873" s="15"/>
      <c r="N5873" s="15"/>
      <c r="O5873" s="31"/>
      <c r="P5873" s="42"/>
      <c r="Q5873" s="15"/>
      <c r="R5873" s="15"/>
    </row>
    <row r="5874" spans="2:18" x14ac:dyDescent="0.2">
      <c r="B5874" s="3"/>
      <c r="E5874" s="3" t="s">
        <v>2</v>
      </c>
      <c r="F5874" s="15" t="s">
        <v>2812</v>
      </c>
      <c r="K5874" s="15"/>
      <c r="L5874" s="15"/>
      <c r="M5874" s="15"/>
      <c r="N5874" s="15"/>
      <c r="O5874" s="31"/>
      <c r="P5874" s="42"/>
      <c r="Q5874" s="15"/>
      <c r="R5874" s="15"/>
    </row>
    <row r="5875" spans="2:18" x14ac:dyDescent="0.2">
      <c r="B5875" s="3"/>
      <c r="E5875" s="3" t="s">
        <v>2</v>
      </c>
      <c r="F5875" s="15" t="s">
        <v>6228</v>
      </c>
      <c r="K5875" s="15"/>
      <c r="L5875" s="15"/>
      <c r="M5875" s="15"/>
      <c r="N5875" s="15"/>
      <c r="O5875" s="31"/>
      <c r="P5875" s="42"/>
      <c r="Q5875" s="15"/>
      <c r="R5875" s="15"/>
    </row>
    <row r="5876" spans="2:18" x14ac:dyDescent="0.2">
      <c r="B5876" s="3"/>
      <c r="E5876" s="3" t="s">
        <v>12</v>
      </c>
      <c r="F5876" s="15" t="s">
        <v>6227</v>
      </c>
      <c r="K5876" s="15"/>
      <c r="L5876" s="15"/>
      <c r="M5876" s="15"/>
      <c r="N5876" s="15"/>
      <c r="O5876" s="31"/>
      <c r="P5876" s="42"/>
      <c r="Q5876" s="15"/>
      <c r="R5876" s="15"/>
    </row>
    <row r="5877" spans="2:18" x14ac:dyDescent="0.2">
      <c r="B5877" s="3"/>
      <c r="E5877" s="3"/>
      <c r="F5877" s="15"/>
      <c r="K5877" s="15"/>
      <c r="L5877" s="15"/>
      <c r="M5877" s="15"/>
      <c r="N5877" s="15"/>
      <c r="O5877" s="31"/>
      <c r="P5877" s="42"/>
      <c r="Q5877" s="15"/>
      <c r="R5877" s="15"/>
    </row>
    <row r="5878" spans="2:18" x14ac:dyDescent="0.2">
      <c r="B5878" s="3"/>
      <c r="E5878" s="3" t="s">
        <v>21</v>
      </c>
      <c r="F5878" s="15" t="s">
        <v>6223</v>
      </c>
      <c r="K5878" s="15"/>
      <c r="L5878" s="15"/>
      <c r="M5878" s="15"/>
      <c r="N5878" s="15"/>
      <c r="O5878" s="31"/>
      <c r="P5878" s="42"/>
      <c r="Q5878" s="15"/>
      <c r="R5878" s="15"/>
    </row>
    <row r="5879" spans="2:18" x14ac:dyDescent="0.2">
      <c r="B5879" s="3">
        <v>20</v>
      </c>
      <c r="E5879" s="3" t="s">
        <v>21</v>
      </c>
      <c r="F5879" s="15" t="s">
        <v>6224</v>
      </c>
      <c r="K5879" s="15"/>
      <c r="L5879" s="15"/>
      <c r="M5879" s="15"/>
      <c r="N5879" s="15"/>
      <c r="O5879" s="31"/>
      <c r="P5879" s="42"/>
      <c r="Q5879" s="15"/>
      <c r="R5879" s="15"/>
    </row>
    <row r="5880" spans="2:18" x14ac:dyDescent="0.2">
      <c r="B5880" s="3"/>
      <c r="E5880" s="3" t="s">
        <v>2</v>
      </c>
      <c r="F5880" s="15" t="s">
        <v>6225</v>
      </c>
      <c r="K5880" s="15"/>
      <c r="L5880" s="15"/>
      <c r="M5880" s="15"/>
      <c r="N5880" s="15"/>
      <c r="O5880" s="31"/>
      <c r="P5880" s="42"/>
      <c r="Q5880" s="15"/>
      <c r="R5880" s="15"/>
    </row>
    <row r="5881" spans="2:18" x14ac:dyDescent="0.2">
      <c r="B5881" s="3"/>
      <c r="E5881" s="3" t="s">
        <v>2</v>
      </c>
      <c r="F5881" s="15" t="s">
        <v>6226</v>
      </c>
      <c r="K5881" s="15"/>
      <c r="L5881" s="15"/>
      <c r="M5881" s="15"/>
      <c r="N5881" s="15"/>
      <c r="O5881" s="31"/>
      <c r="P5881" s="42"/>
      <c r="Q5881" s="15"/>
      <c r="R5881" s="15"/>
    </row>
    <row r="5882" spans="2:18" x14ac:dyDescent="0.2">
      <c r="B5882" s="3"/>
      <c r="E5882" s="3" t="s">
        <v>12</v>
      </c>
      <c r="F5882" s="15" t="s">
        <v>6229</v>
      </c>
      <c r="K5882" s="15"/>
      <c r="L5882" s="15"/>
      <c r="M5882" s="15"/>
      <c r="N5882" s="15"/>
      <c r="O5882" s="31"/>
      <c r="P5882" s="42"/>
      <c r="Q5882" s="15"/>
      <c r="R5882" s="15"/>
    </row>
    <row r="5883" spans="2:18" x14ac:dyDescent="0.2">
      <c r="B5883" s="3"/>
      <c r="E5883" s="3"/>
      <c r="F5883" s="15"/>
      <c r="K5883" s="15"/>
      <c r="L5883" s="15"/>
      <c r="M5883" s="15"/>
      <c r="N5883" s="15"/>
      <c r="O5883" s="31"/>
      <c r="P5883" s="42"/>
      <c r="Q5883" s="15"/>
      <c r="R5883" s="15"/>
    </row>
    <row r="5884" spans="2:18" x14ac:dyDescent="0.2">
      <c r="B5884" s="3">
        <v>21</v>
      </c>
      <c r="E5884" s="3" t="s">
        <v>21</v>
      </c>
      <c r="F5884" s="15" t="s">
        <v>2939</v>
      </c>
      <c r="K5884" s="15"/>
      <c r="L5884" s="15"/>
      <c r="M5884" s="15"/>
      <c r="N5884" s="15"/>
      <c r="O5884" s="31"/>
      <c r="P5884" s="42"/>
      <c r="Q5884" s="15"/>
      <c r="R5884" s="15"/>
    </row>
    <row r="5885" spans="2:18" x14ac:dyDescent="0.2">
      <c r="B5885" s="3"/>
      <c r="E5885" s="3" t="s">
        <v>2</v>
      </c>
      <c r="F5885" s="15" t="s">
        <v>2812</v>
      </c>
      <c r="K5885" s="15"/>
      <c r="L5885" s="15"/>
      <c r="M5885" s="15"/>
      <c r="N5885" s="15"/>
      <c r="O5885" s="31"/>
      <c r="P5885" s="42"/>
      <c r="Q5885" s="15"/>
      <c r="R5885" s="15"/>
    </row>
    <row r="5886" spans="2:18" x14ac:dyDescent="0.2">
      <c r="B5886" s="3"/>
      <c r="E5886" s="3" t="s">
        <v>2</v>
      </c>
      <c r="F5886" s="15" t="s">
        <v>6230</v>
      </c>
      <c r="K5886" s="15"/>
      <c r="L5886" s="15"/>
      <c r="M5886" s="15" t="s">
        <v>6243</v>
      </c>
      <c r="N5886" s="15"/>
      <c r="O5886" s="31"/>
      <c r="P5886" s="42"/>
      <c r="Q5886" s="15"/>
      <c r="R5886" s="15"/>
    </row>
    <row r="5887" spans="2:18" x14ac:dyDescent="0.2">
      <c r="B5887" s="3"/>
      <c r="E5887" s="3" t="s">
        <v>12</v>
      </c>
      <c r="F5887" s="15" t="s">
        <v>6231</v>
      </c>
      <c r="K5887" s="15"/>
      <c r="L5887" s="15"/>
      <c r="M5887" s="15" t="s">
        <v>6244</v>
      </c>
      <c r="N5887" s="15"/>
      <c r="O5887" s="31"/>
      <c r="P5887" s="42"/>
      <c r="Q5887" s="15"/>
      <c r="R5887" s="15"/>
    </row>
    <row r="5888" spans="2:18" x14ac:dyDescent="0.2">
      <c r="B5888" s="3"/>
      <c r="E5888" s="3"/>
      <c r="F5888" s="15"/>
      <c r="K5888" s="15"/>
      <c r="L5888" s="15"/>
      <c r="M5888" s="15" t="s">
        <v>2694</v>
      </c>
      <c r="N5888" s="15"/>
      <c r="O5888" s="31"/>
      <c r="P5888" s="42"/>
      <c r="Q5888" s="15"/>
      <c r="R5888" s="15"/>
    </row>
    <row r="5889" spans="2:18" x14ac:dyDescent="0.2">
      <c r="B5889" s="3">
        <v>22</v>
      </c>
      <c r="E5889" s="3" t="s">
        <v>21</v>
      </c>
      <c r="F5889" s="15" t="s">
        <v>6235</v>
      </c>
      <c r="K5889" s="15"/>
      <c r="L5889" s="15"/>
      <c r="M5889" s="15" t="s">
        <v>6269</v>
      </c>
      <c r="N5889" s="15"/>
      <c r="O5889" s="31"/>
      <c r="P5889" s="42"/>
      <c r="Q5889" s="15"/>
      <c r="R5889" s="15"/>
    </row>
    <row r="5890" spans="2:18" x14ac:dyDescent="0.2">
      <c r="B5890" s="3"/>
      <c r="E5890" s="3" t="s">
        <v>2</v>
      </c>
      <c r="F5890" s="15" t="s">
        <v>6238</v>
      </c>
      <c r="K5890" s="15"/>
      <c r="L5890" s="15"/>
      <c r="M5890" s="15"/>
      <c r="N5890" s="15"/>
      <c r="O5890" s="31"/>
      <c r="P5890" s="42"/>
      <c r="Q5890" s="15"/>
      <c r="R5890" s="15"/>
    </row>
    <row r="5891" spans="2:18" x14ac:dyDescent="0.2">
      <c r="B5891" s="3"/>
      <c r="E5891" s="3" t="s">
        <v>2</v>
      </c>
      <c r="F5891" s="15" t="s">
        <v>6237</v>
      </c>
      <c r="K5891" s="15"/>
      <c r="L5891" s="15"/>
      <c r="M5891" s="15"/>
      <c r="N5891" s="15"/>
      <c r="O5891" s="31"/>
      <c r="P5891" s="42"/>
      <c r="Q5891" s="15"/>
      <c r="R5891" s="15"/>
    </row>
    <row r="5892" spans="2:18" x14ac:dyDescent="0.2">
      <c r="B5892" s="3"/>
      <c r="E5892" s="3" t="s">
        <v>12</v>
      </c>
      <c r="F5892" s="15" t="s">
        <v>6236</v>
      </c>
      <c r="K5892" s="15"/>
      <c r="L5892" s="15"/>
      <c r="M5892" s="15"/>
      <c r="N5892" s="15"/>
      <c r="O5892" s="31"/>
      <c r="P5892" s="42"/>
      <c r="Q5892" s="15"/>
      <c r="R5892" s="15"/>
    </row>
    <row r="5893" spans="2:18" x14ac:dyDescent="0.2">
      <c r="B5893" s="3"/>
      <c r="E5893" s="3"/>
      <c r="F5893" s="15"/>
      <c r="K5893" s="15"/>
      <c r="L5893" s="15"/>
      <c r="M5893" s="15"/>
      <c r="N5893" s="15"/>
      <c r="O5893" s="31"/>
      <c r="P5893" s="42"/>
      <c r="Q5893" s="15"/>
      <c r="R5893" s="15"/>
    </row>
    <row r="5894" spans="2:18" x14ac:dyDescent="0.2">
      <c r="B5894" s="3">
        <v>23</v>
      </c>
      <c r="E5894" s="3" t="s">
        <v>21</v>
      </c>
      <c r="F5894" s="15" t="s">
        <v>6240</v>
      </c>
      <c r="K5894" s="15"/>
      <c r="L5894" s="15"/>
      <c r="M5894" s="15"/>
      <c r="N5894" s="15"/>
      <c r="O5894" s="31"/>
      <c r="P5894" s="42"/>
      <c r="Q5894" s="15"/>
      <c r="R5894" s="15"/>
    </row>
    <row r="5895" spans="2:18" x14ac:dyDescent="0.2">
      <c r="B5895" s="3"/>
      <c r="E5895" s="3" t="s">
        <v>2</v>
      </c>
      <c r="F5895" s="15" t="s">
        <v>6241</v>
      </c>
      <c r="K5895" s="15"/>
      <c r="L5895" s="15"/>
      <c r="M5895" s="15"/>
      <c r="N5895" s="15"/>
      <c r="O5895" s="31"/>
      <c r="P5895" s="42"/>
      <c r="Q5895" s="15"/>
      <c r="R5895" s="15"/>
    </row>
    <row r="5896" spans="2:18" x14ac:dyDescent="0.2">
      <c r="B5896" s="3"/>
      <c r="E5896" s="3" t="s">
        <v>2</v>
      </c>
      <c r="F5896" s="15" t="s">
        <v>6242</v>
      </c>
      <c r="K5896" s="15"/>
      <c r="L5896" s="15"/>
      <c r="M5896" s="15"/>
      <c r="N5896" s="15"/>
      <c r="O5896" s="31"/>
      <c r="P5896" s="42"/>
      <c r="Q5896" s="15"/>
      <c r="R5896" s="15"/>
    </row>
    <row r="5897" spans="2:18" x14ac:dyDescent="0.2">
      <c r="B5897" s="3"/>
      <c r="E5897" s="3" t="s">
        <v>12</v>
      </c>
      <c r="F5897" s="15" t="s">
        <v>6245</v>
      </c>
      <c r="K5897" s="15"/>
      <c r="L5897" s="15"/>
      <c r="M5897" s="15"/>
      <c r="N5897" s="15"/>
      <c r="O5897" s="31"/>
      <c r="P5897" s="42"/>
      <c r="Q5897" s="15"/>
      <c r="R5897" s="15"/>
    </row>
    <row r="5898" spans="2:18" x14ac:dyDescent="0.2">
      <c r="B5898" s="3"/>
      <c r="E5898" s="3"/>
      <c r="F5898" s="15"/>
      <c r="K5898" s="15"/>
      <c r="L5898" s="15"/>
      <c r="M5898" s="15"/>
      <c r="N5898" s="15"/>
      <c r="O5898" s="31"/>
      <c r="P5898" s="42"/>
      <c r="Q5898" s="15"/>
      <c r="R5898" s="15"/>
    </row>
    <row r="5899" spans="2:18" x14ac:dyDescent="0.2">
      <c r="B5899" s="3">
        <v>24</v>
      </c>
      <c r="E5899" s="3" t="s">
        <v>21</v>
      </c>
      <c r="F5899" s="15" t="s">
        <v>2939</v>
      </c>
      <c r="K5899" s="15"/>
      <c r="L5899" s="15"/>
      <c r="M5899" s="15"/>
      <c r="N5899" s="15"/>
      <c r="O5899" s="31"/>
      <c r="P5899" s="42"/>
      <c r="Q5899" s="15"/>
      <c r="R5899" s="15"/>
    </row>
    <row r="5900" spans="2:18" x14ac:dyDescent="0.2">
      <c r="B5900" s="3"/>
      <c r="E5900" s="3" t="s">
        <v>2</v>
      </c>
      <c r="F5900" s="15" t="s">
        <v>6246</v>
      </c>
      <c r="K5900" s="15"/>
      <c r="L5900" s="15"/>
      <c r="M5900" s="15"/>
      <c r="N5900" s="15"/>
      <c r="O5900" s="31"/>
      <c r="P5900" s="42"/>
      <c r="Q5900" s="15"/>
      <c r="R5900" s="15"/>
    </row>
    <row r="5901" spans="2:18" x14ac:dyDescent="0.2">
      <c r="B5901" s="3"/>
      <c r="E5901" s="3" t="s">
        <v>2</v>
      </c>
      <c r="F5901" s="15" t="s">
        <v>5421</v>
      </c>
      <c r="K5901" s="15"/>
      <c r="L5901" s="15"/>
      <c r="M5901" s="15"/>
      <c r="N5901" s="15"/>
      <c r="O5901" s="31"/>
      <c r="P5901" s="42"/>
      <c r="Q5901" s="15"/>
      <c r="R5901" s="15"/>
    </row>
    <row r="5902" spans="2:18" x14ac:dyDescent="0.2">
      <c r="B5902" s="3"/>
      <c r="E5902" s="3" t="s">
        <v>12</v>
      </c>
      <c r="F5902" s="15" t="s">
        <v>6247</v>
      </c>
      <c r="K5902" s="15"/>
      <c r="L5902" s="15"/>
      <c r="M5902" s="15"/>
      <c r="N5902" s="15"/>
      <c r="O5902" s="31"/>
      <c r="P5902" s="42"/>
      <c r="Q5902" s="15"/>
      <c r="R5902" s="15"/>
    </row>
    <row r="5903" spans="2:18" x14ac:dyDescent="0.2">
      <c r="B5903" s="3"/>
      <c r="E5903" s="3"/>
      <c r="F5903" s="15"/>
      <c r="K5903" s="15"/>
      <c r="L5903" s="15"/>
      <c r="M5903" s="15"/>
      <c r="N5903" s="15"/>
      <c r="O5903" s="31"/>
      <c r="P5903" s="42"/>
      <c r="Q5903" s="15"/>
      <c r="R5903" s="15"/>
    </row>
    <row r="5904" spans="2:18" x14ac:dyDescent="0.2">
      <c r="B5904" s="3">
        <v>25</v>
      </c>
      <c r="E5904" s="3" t="s">
        <v>21</v>
      </c>
      <c r="F5904" s="15" t="s">
        <v>3545</v>
      </c>
      <c r="K5904" s="15"/>
      <c r="L5904" s="15"/>
      <c r="M5904" s="15"/>
      <c r="N5904" s="15"/>
      <c r="O5904" s="31"/>
      <c r="P5904" s="42"/>
      <c r="Q5904" s="15"/>
      <c r="R5904" s="15"/>
    </row>
    <row r="5905" spans="2:18" x14ac:dyDescent="0.2">
      <c r="B5905" s="3"/>
      <c r="E5905" s="3" t="s">
        <v>21</v>
      </c>
      <c r="F5905" s="15" t="s">
        <v>2747</v>
      </c>
      <c r="K5905" s="15"/>
      <c r="L5905" s="15"/>
      <c r="M5905" s="15"/>
      <c r="N5905" s="15"/>
      <c r="O5905" s="31"/>
      <c r="P5905" s="42"/>
      <c r="Q5905" s="15"/>
      <c r="R5905" s="15"/>
    </row>
    <row r="5906" spans="2:18" x14ac:dyDescent="0.2">
      <c r="B5906" s="3"/>
      <c r="E5906" s="3" t="s">
        <v>2</v>
      </c>
      <c r="F5906" s="15" t="s">
        <v>6254</v>
      </c>
      <c r="K5906" s="15"/>
      <c r="L5906" s="15"/>
      <c r="M5906" s="15"/>
      <c r="N5906" s="15"/>
      <c r="O5906" s="31"/>
      <c r="P5906" s="42"/>
      <c r="Q5906" s="15"/>
      <c r="R5906" s="15"/>
    </row>
    <row r="5907" spans="2:18" x14ac:dyDescent="0.2">
      <c r="B5907" s="3"/>
      <c r="E5907" s="3" t="s">
        <v>12</v>
      </c>
      <c r="F5907" s="15" t="s">
        <v>6262</v>
      </c>
      <c r="K5907" s="15"/>
      <c r="L5907" s="15"/>
      <c r="M5907" s="15"/>
      <c r="N5907" s="15"/>
      <c r="O5907" s="31"/>
      <c r="P5907" s="42"/>
      <c r="Q5907" s="15"/>
      <c r="R5907" s="15"/>
    </row>
    <row r="5908" spans="2:18" x14ac:dyDescent="0.2">
      <c r="B5908" s="3"/>
      <c r="E5908" s="3"/>
      <c r="F5908" s="15"/>
      <c r="K5908" s="15"/>
      <c r="L5908" s="15"/>
      <c r="M5908" s="15"/>
      <c r="N5908" s="15"/>
      <c r="O5908" s="31"/>
      <c r="P5908" s="42"/>
      <c r="Q5908" s="15"/>
      <c r="R5908" s="15"/>
    </row>
    <row r="5909" spans="2:18" x14ac:dyDescent="0.2">
      <c r="B5909" s="3">
        <v>26</v>
      </c>
      <c r="E5909" s="3" t="s">
        <v>21</v>
      </c>
      <c r="F5909" s="15" t="s">
        <v>6261</v>
      </c>
      <c r="K5909" s="15"/>
      <c r="L5909" s="15"/>
      <c r="M5909" s="15"/>
      <c r="N5909" s="15"/>
      <c r="O5909" s="31"/>
      <c r="P5909" s="42"/>
      <c r="Q5909" s="15"/>
      <c r="R5909" s="15"/>
    </row>
    <row r="5910" spans="2:18" x14ac:dyDescent="0.2">
      <c r="B5910" s="3"/>
      <c r="E5910" s="3" t="s">
        <v>21</v>
      </c>
      <c r="F5910" s="15" t="s">
        <v>6264</v>
      </c>
      <c r="K5910" s="15"/>
      <c r="L5910" s="15"/>
      <c r="M5910" s="15"/>
      <c r="N5910" s="15"/>
      <c r="O5910" s="31"/>
      <c r="P5910" s="42"/>
      <c r="Q5910" s="15"/>
      <c r="R5910" s="15"/>
    </row>
    <row r="5911" spans="2:18" x14ac:dyDescent="0.2">
      <c r="B5911" s="3"/>
      <c r="E5911" s="3" t="s">
        <v>2</v>
      </c>
      <c r="F5911" s="15" t="s">
        <v>6263</v>
      </c>
      <c r="K5911" s="15"/>
      <c r="L5911" s="15"/>
      <c r="M5911" s="15"/>
      <c r="N5911" s="15"/>
      <c r="O5911" s="31"/>
      <c r="P5911" s="42"/>
      <c r="Q5911" s="15"/>
      <c r="R5911" s="15"/>
    </row>
    <row r="5912" spans="2:18" x14ac:dyDescent="0.2">
      <c r="B5912" s="3"/>
      <c r="E5912" s="3" t="s">
        <v>2</v>
      </c>
      <c r="F5912" s="15" t="s">
        <v>6237</v>
      </c>
      <c r="K5912" s="15"/>
      <c r="L5912" s="15"/>
      <c r="M5912" s="15"/>
      <c r="N5912" s="15"/>
      <c r="O5912" s="31"/>
      <c r="P5912" s="42"/>
      <c r="Q5912" s="15"/>
      <c r="R5912" s="15"/>
    </row>
    <row r="5913" spans="2:18" x14ac:dyDescent="0.2">
      <c r="B5913" s="3"/>
      <c r="E5913" s="3" t="s">
        <v>12</v>
      </c>
      <c r="F5913" s="15" t="s">
        <v>6260</v>
      </c>
      <c r="K5913" s="15"/>
      <c r="L5913" s="15"/>
      <c r="M5913" s="15"/>
      <c r="N5913" s="15"/>
      <c r="O5913" s="31"/>
      <c r="P5913" s="42"/>
      <c r="Q5913" s="15"/>
      <c r="R5913" s="15"/>
    </row>
    <row r="5914" spans="2:18" x14ac:dyDescent="0.2">
      <c r="B5914" s="3"/>
      <c r="E5914" s="3"/>
      <c r="F5914" s="15"/>
      <c r="K5914" s="15"/>
      <c r="L5914" s="15"/>
      <c r="M5914" s="15"/>
      <c r="N5914" s="15"/>
      <c r="O5914" s="31"/>
      <c r="P5914" s="42"/>
      <c r="Q5914" s="15"/>
      <c r="R5914" s="15"/>
    </row>
    <row r="5915" spans="2:18" x14ac:dyDescent="0.2">
      <c r="B5915" s="3">
        <v>27</v>
      </c>
      <c r="E5915" s="3" t="s">
        <v>21</v>
      </c>
      <c r="F5915" s="15" t="s">
        <v>6258</v>
      </c>
      <c r="K5915" s="15"/>
      <c r="L5915" s="15"/>
      <c r="M5915" s="15"/>
      <c r="N5915" s="15"/>
      <c r="O5915" s="31"/>
      <c r="P5915" s="42"/>
      <c r="Q5915" s="15"/>
      <c r="R5915" s="15"/>
    </row>
    <row r="5916" spans="2:18" x14ac:dyDescent="0.2">
      <c r="B5916" s="3"/>
      <c r="E5916" s="3" t="s">
        <v>21</v>
      </c>
      <c r="F5916" s="15" t="s">
        <v>6259</v>
      </c>
      <c r="K5916" s="15"/>
      <c r="L5916" s="15"/>
      <c r="M5916" s="15"/>
      <c r="N5916" s="15"/>
      <c r="O5916" s="31"/>
      <c r="P5916" s="42"/>
      <c r="Q5916" s="15"/>
      <c r="R5916" s="15"/>
    </row>
    <row r="5917" spans="2:18" x14ac:dyDescent="0.2">
      <c r="B5917" s="3"/>
      <c r="E5917" s="3" t="s">
        <v>2</v>
      </c>
      <c r="F5917" s="15" t="s">
        <v>6257</v>
      </c>
      <c r="K5917" s="15"/>
      <c r="L5917" s="15"/>
      <c r="M5917" s="15"/>
      <c r="N5917" s="15"/>
      <c r="O5917" s="31"/>
      <c r="P5917" s="42"/>
      <c r="Q5917" s="15"/>
      <c r="R5917" s="15"/>
    </row>
    <row r="5918" spans="2:18" x14ac:dyDescent="0.2">
      <c r="B5918" s="3"/>
      <c r="E5918" s="3" t="s">
        <v>2</v>
      </c>
      <c r="F5918" s="15" t="s">
        <v>6256</v>
      </c>
      <c r="K5918" s="15"/>
      <c r="L5918" s="15"/>
      <c r="M5918" s="15"/>
      <c r="N5918" s="15"/>
      <c r="O5918" s="31"/>
      <c r="P5918" s="42"/>
      <c r="Q5918" s="15"/>
      <c r="R5918" s="15"/>
    </row>
    <row r="5919" spans="2:18" x14ac:dyDescent="0.2">
      <c r="B5919" s="3"/>
      <c r="E5919" s="3" t="s">
        <v>12</v>
      </c>
      <c r="F5919" s="15" t="s">
        <v>6255</v>
      </c>
      <c r="K5919" s="15"/>
      <c r="L5919" s="15"/>
      <c r="M5919" s="15"/>
      <c r="N5919" s="15"/>
      <c r="O5919" s="31"/>
      <c r="P5919" s="42"/>
      <c r="Q5919" s="15"/>
      <c r="R5919" s="15"/>
    </row>
    <row r="5920" spans="2:18" x14ac:dyDescent="0.2">
      <c r="B5920" s="3"/>
      <c r="E5920" s="3"/>
      <c r="F5920" s="15"/>
      <c r="K5920" s="15"/>
      <c r="L5920" s="15"/>
      <c r="M5920" s="15"/>
      <c r="N5920" s="15"/>
      <c r="O5920" s="31"/>
      <c r="P5920" s="42"/>
      <c r="Q5920" s="15"/>
      <c r="R5920" s="15"/>
    </row>
    <row r="5921" spans="2:18" x14ac:dyDescent="0.2">
      <c r="B5921" s="3">
        <v>28</v>
      </c>
      <c r="E5921" s="3" t="s">
        <v>21</v>
      </c>
      <c r="F5921" s="15" t="s">
        <v>3197</v>
      </c>
      <c r="K5921" s="15"/>
      <c r="L5921" s="15"/>
      <c r="M5921" s="15"/>
      <c r="N5921" s="15"/>
      <c r="O5921" s="31"/>
      <c r="P5921" s="42"/>
      <c r="Q5921" s="15"/>
      <c r="R5921" s="15"/>
    </row>
    <row r="5922" spans="2:18" x14ac:dyDescent="0.2">
      <c r="B5922" s="3"/>
      <c r="E5922" s="3" t="s">
        <v>2</v>
      </c>
      <c r="F5922" s="15" t="s">
        <v>6265</v>
      </c>
      <c r="K5922" s="15"/>
      <c r="L5922" s="15"/>
      <c r="M5922" s="15"/>
      <c r="N5922" s="15"/>
      <c r="O5922" s="31"/>
      <c r="P5922" s="42"/>
      <c r="Q5922" s="15"/>
      <c r="R5922" s="15"/>
    </row>
    <row r="5923" spans="2:18" x14ac:dyDescent="0.2">
      <c r="B5923" s="3"/>
      <c r="E5923" s="3" t="s">
        <v>2</v>
      </c>
      <c r="F5923" s="15" t="s">
        <v>6266</v>
      </c>
      <c r="K5923" s="15"/>
      <c r="L5923" s="15"/>
      <c r="M5923" s="15"/>
      <c r="N5923" s="15"/>
      <c r="O5923" s="31"/>
      <c r="P5923" s="42"/>
      <c r="Q5923" s="15"/>
      <c r="R5923" s="15"/>
    </row>
    <row r="5924" spans="2:18" x14ac:dyDescent="0.2">
      <c r="B5924" s="3"/>
      <c r="E5924" s="3" t="s">
        <v>12</v>
      </c>
      <c r="F5924" s="15" t="s">
        <v>6267</v>
      </c>
      <c r="K5924" s="15"/>
      <c r="L5924" s="15"/>
      <c r="M5924" s="15"/>
      <c r="N5924" s="15"/>
      <c r="O5924" s="31"/>
      <c r="P5924" s="42"/>
      <c r="Q5924" s="15"/>
      <c r="R5924" s="15"/>
    </row>
    <row r="5925" spans="2:18" x14ac:dyDescent="0.2">
      <c r="B5925" s="3"/>
      <c r="E5925" s="3"/>
      <c r="F5925" s="15"/>
      <c r="K5925" s="15"/>
      <c r="L5925" s="15"/>
      <c r="M5925" s="15"/>
      <c r="N5925" s="15"/>
      <c r="O5925" s="31"/>
      <c r="P5925" s="42"/>
      <c r="Q5925" s="15"/>
      <c r="R5925" s="15"/>
    </row>
    <row r="5926" spans="2:18" x14ac:dyDescent="0.2">
      <c r="B5926" s="3">
        <v>29</v>
      </c>
      <c r="E5926" s="3" t="s">
        <v>21</v>
      </c>
      <c r="F5926" s="15" t="s">
        <v>6258</v>
      </c>
      <c r="K5926" s="15"/>
      <c r="L5926" s="15"/>
      <c r="M5926" s="15"/>
      <c r="N5926" s="15"/>
      <c r="O5926" s="31"/>
      <c r="P5926" s="42"/>
      <c r="Q5926" s="15"/>
      <c r="R5926" s="15"/>
    </row>
    <row r="5927" spans="2:18" x14ac:dyDescent="0.2">
      <c r="B5927" s="3"/>
      <c r="E5927" s="3" t="s">
        <v>21</v>
      </c>
      <c r="F5927" s="15" t="s">
        <v>6258</v>
      </c>
      <c r="K5927" s="15"/>
      <c r="L5927" s="15"/>
      <c r="M5927" s="15"/>
      <c r="N5927" s="15"/>
      <c r="O5927" s="31"/>
      <c r="P5927" s="42"/>
      <c r="Q5927" s="15"/>
      <c r="R5927" s="15"/>
    </row>
    <row r="5928" spans="2:18" x14ac:dyDescent="0.2">
      <c r="B5928" s="3"/>
      <c r="E5928" s="3" t="s">
        <v>2</v>
      </c>
      <c r="F5928" s="15" t="s">
        <v>6277</v>
      </c>
      <c r="K5928" s="15"/>
      <c r="L5928" s="15"/>
      <c r="M5928" s="15"/>
      <c r="N5928" s="15"/>
      <c r="O5928" s="31"/>
      <c r="P5928" s="42"/>
      <c r="Q5928" s="15"/>
      <c r="R5928" s="15"/>
    </row>
    <row r="5929" spans="2:18" x14ac:dyDescent="0.2">
      <c r="B5929" s="3"/>
      <c r="E5929" s="3" t="s">
        <v>2</v>
      </c>
      <c r="F5929" s="15" t="s">
        <v>6237</v>
      </c>
      <c r="K5929" s="15"/>
      <c r="L5929" s="15"/>
      <c r="M5929" s="15"/>
      <c r="N5929" s="15"/>
      <c r="O5929" s="31"/>
      <c r="P5929" s="42"/>
      <c r="Q5929" s="15"/>
      <c r="R5929" s="15"/>
    </row>
    <row r="5930" spans="2:18" x14ac:dyDescent="0.2">
      <c r="B5930" s="3"/>
      <c r="E5930" s="3" t="s">
        <v>12</v>
      </c>
      <c r="F5930" s="15" t="s">
        <v>6268</v>
      </c>
      <c r="K5930" s="15"/>
      <c r="L5930" s="15"/>
      <c r="M5930" s="15"/>
      <c r="N5930" s="15"/>
      <c r="O5930" s="31"/>
      <c r="P5930" s="42"/>
      <c r="Q5930" s="15"/>
      <c r="R5930" s="15"/>
    </row>
    <row r="5931" spans="2:18" x14ac:dyDescent="0.2">
      <c r="B5931" s="3"/>
      <c r="E5931" s="3"/>
      <c r="F5931" s="15"/>
      <c r="K5931" s="15"/>
      <c r="L5931" s="15"/>
      <c r="M5931" s="15"/>
      <c r="N5931" s="15"/>
      <c r="O5931" s="31"/>
      <c r="P5931" s="42"/>
      <c r="Q5931" s="15"/>
      <c r="R5931" s="15"/>
    </row>
    <row r="5932" spans="2:18" x14ac:dyDescent="0.2">
      <c r="B5932" s="3">
        <v>30</v>
      </c>
      <c r="E5932" s="3" t="s">
        <v>21</v>
      </c>
      <c r="F5932" s="15" t="s">
        <v>3208</v>
      </c>
      <c r="K5932" s="15"/>
      <c r="L5932" s="15"/>
      <c r="M5932" s="15"/>
      <c r="N5932" s="15"/>
      <c r="O5932" s="31"/>
      <c r="P5932" s="42"/>
      <c r="Q5932" s="15"/>
      <c r="R5932" s="15"/>
    </row>
    <row r="5933" spans="2:18" x14ac:dyDescent="0.2">
      <c r="B5933" s="3"/>
      <c r="E5933" s="3" t="s">
        <v>21</v>
      </c>
      <c r="F5933" s="15" t="s">
        <v>6270</v>
      </c>
      <c r="K5933" s="15"/>
      <c r="L5933" s="15"/>
      <c r="M5933" s="15"/>
      <c r="N5933" s="15"/>
      <c r="O5933" s="31"/>
      <c r="P5933" s="42"/>
      <c r="Q5933" s="15"/>
      <c r="R5933" s="15"/>
    </row>
    <row r="5934" spans="2:18" x14ac:dyDescent="0.2">
      <c r="B5934" s="3"/>
      <c r="E5934" s="3" t="s">
        <v>2</v>
      </c>
      <c r="F5934" s="15" t="s">
        <v>6276</v>
      </c>
      <c r="K5934" s="15"/>
      <c r="L5934" s="15"/>
      <c r="M5934" s="15"/>
      <c r="N5934" s="15"/>
      <c r="O5934" s="31"/>
      <c r="P5934" s="42"/>
      <c r="Q5934" s="15"/>
      <c r="R5934" s="15"/>
    </row>
    <row r="5935" spans="2:18" x14ac:dyDescent="0.2">
      <c r="B5935" s="3"/>
      <c r="E5935" s="3" t="s">
        <v>2</v>
      </c>
      <c r="F5935" s="15" t="s">
        <v>6237</v>
      </c>
      <c r="K5935" s="15" t="s">
        <v>6272</v>
      </c>
      <c r="L5935" s="15"/>
      <c r="M5935" s="15"/>
      <c r="N5935" s="15"/>
      <c r="O5935" s="31"/>
      <c r="P5935" s="42"/>
      <c r="Q5935" s="15"/>
      <c r="R5935" s="15"/>
    </row>
    <row r="5936" spans="2:18" x14ac:dyDescent="0.2">
      <c r="B5936" s="3"/>
      <c r="E5936" s="3" t="s">
        <v>12</v>
      </c>
      <c r="F5936" s="15" t="s">
        <v>6271</v>
      </c>
      <c r="K5936" s="15"/>
      <c r="L5936" s="15"/>
      <c r="M5936" s="15"/>
      <c r="N5936" s="15"/>
      <c r="O5936" s="31"/>
      <c r="P5936" s="42"/>
      <c r="Q5936" s="15"/>
      <c r="R5936" s="15"/>
    </row>
    <row r="5937" spans="2:18" x14ac:dyDescent="0.2">
      <c r="B5937" s="3"/>
      <c r="E5937" s="3"/>
      <c r="F5937" s="15"/>
      <c r="K5937" s="15"/>
      <c r="L5937" s="15"/>
      <c r="M5937" s="15"/>
      <c r="N5937" s="15"/>
      <c r="O5937" s="31"/>
      <c r="P5937" s="42"/>
      <c r="Q5937" s="15"/>
      <c r="R5937" s="15"/>
    </row>
    <row r="5938" spans="2:18" x14ac:dyDescent="0.2">
      <c r="B5938" s="3">
        <v>31</v>
      </c>
      <c r="E5938" s="3" t="s">
        <v>21</v>
      </c>
      <c r="F5938" s="15" t="s">
        <v>2747</v>
      </c>
      <c r="K5938" s="15"/>
      <c r="L5938" s="15"/>
      <c r="M5938" s="15"/>
      <c r="N5938" s="15"/>
      <c r="O5938" s="31"/>
      <c r="P5938" s="42"/>
      <c r="Q5938" s="15"/>
      <c r="R5938" s="15"/>
    </row>
    <row r="5939" spans="2:18" x14ac:dyDescent="0.2">
      <c r="B5939" s="3"/>
      <c r="E5939" s="3" t="s">
        <v>21</v>
      </c>
      <c r="F5939" s="15" t="s">
        <v>2812</v>
      </c>
      <c r="K5939" s="15"/>
      <c r="L5939" s="15"/>
      <c r="M5939" s="15"/>
      <c r="N5939" s="15"/>
      <c r="O5939" s="31"/>
      <c r="P5939" s="42"/>
      <c r="Q5939" s="15"/>
      <c r="R5939" s="15"/>
    </row>
    <row r="5940" spans="2:18" x14ac:dyDescent="0.2">
      <c r="B5940" s="3"/>
      <c r="E5940" s="3" t="s">
        <v>2</v>
      </c>
      <c r="F5940" s="15" t="s">
        <v>2747</v>
      </c>
      <c r="K5940" s="15" t="s">
        <v>6273</v>
      </c>
      <c r="L5940" s="15"/>
      <c r="M5940" s="15"/>
      <c r="N5940" s="15"/>
      <c r="O5940" s="31"/>
      <c r="P5940" s="42"/>
      <c r="Q5940" s="15"/>
      <c r="R5940" s="15"/>
    </row>
    <row r="5941" spans="2:18" x14ac:dyDescent="0.2">
      <c r="B5941" s="3"/>
      <c r="E5941" s="3" t="s">
        <v>2</v>
      </c>
      <c r="F5941" s="15" t="s">
        <v>6275</v>
      </c>
      <c r="K5941" s="15" t="s">
        <v>6274</v>
      </c>
      <c r="L5941" s="15"/>
      <c r="M5941" s="15"/>
      <c r="N5941" s="15"/>
      <c r="O5941" s="31"/>
      <c r="P5941" s="42"/>
      <c r="Q5941" s="15"/>
      <c r="R5941" s="15"/>
    </row>
    <row r="5942" spans="2:18" x14ac:dyDescent="0.2">
      <c r="B5942" s="3"/>
      <c r="E5942" s="3" t="s">
        <v>12</v>
      </c>
      <c r="F5942" s="15" t="s">
        <v>6278</v>
      </c>
      <c r="K5942" s="15"/>
      <c r="L5942" s="15"/>
      <c r="M5942" s="15"/>
      <c r="N5942" s="15"/>
      <c r="O5942" s="31"/>
      <c r="P5942" s="42"/>
      <c r="Q5942" s="15"/>
      <c r="R5942" s="15"/>
    </row>
    <row r="5943" spans="2:18" x14ac:dyDescent="0.2">
      <c r="B5943" s="3"/>
      <c r="E5943" s="3"/>
      <c r="F5943" s="15"/>
      <c r="K5943" s="15"/>
      <c r="L5943" s="15"/>
      <c r="M5943" s="15"/>
      <c r="N5943" s="15"/>
      <c r="O5943" s="31"/>
      <c r="P5943" s="42"/>
      <c r="Q5943" s="15"/>
      <c r="R5943" s="15"/>
    </row>
    <row r="5944" spans="2:18" x14ac:dyDescent="0.2">
      <c r="B5944" s="3"/>
      <c r="E5944" s="3" t="s">
        <v>21</v>
      </c>
      <c r="F5944" s="15" t="s">
        <v>6279</v>
      </c>
      <c r="K5944" s="15"/>
      <c r="L5944" s="15"/>
      <c r="M5944" s="15"/>
      <c r="N5944" s="15"/>
      <c r="O5944" s="31"/>
      <c r="P5944" s="42"/>
      <c r="Q5944" s="15"/>
      <c r="R5944" s="15"/>
    </row>
    <row r="5945" spans="2:18" x14ac:dyDescent="0.2">
      <c r="B5945" s="3">
        <v>1</v>
      </c>
      <c r="C5945">
        <v>1</v>
      </c>
      <c r="D5945">
        <v>15</v>
      </c>
      <c r="E5945" s="3" t="s">
        <v>21</v>
      </c>
      <c r="F5945" s="15" t="s">
        <v>2747</v>
      </c>
      <c r="K5945" s="15"/>
      <c r="L5945" s="15"/>
      <c r="M5945" s="15"/>
      <c r="N5945" s="15"/>
      <c r="O5945" s="31"/>
      <c r="P5945" s="42"/>
      <c r="Q5945" s="15"/>
      <c r="R5945" s="15"/>
    </row>
    <row r="5946" spans="2:18" x14ac:dyDescent="0.2">
      <c r="B5946" s="3" t="s">
        <v>6281</v>
      </c>
      <c r="E5946" s="3" t="s">
        <v>2</v>
      </c>
      <c r="F5946" s="15" t="s">
        <v>2642</v>
      </c>
      <c r="K5946" s="15"/>
      <c r="L5946" s="15"/>
      <c r="M5946" s="15"/>
      <c r="N5946" s="15"/>
      <c r="O5946" s="31"/>
      <c r="P5946" s="42"/>
      <c r="Q5946" s="15"/>
      <c r="R5946" s="15"/>
    </row>
    <row r="5947" spans="2:18" x14ac:dyDescent="0.2">
      <c r="B5947" s="3"/>
      <c r="E5947" s="3" t="s">
        <v>2</v>
      </c>
      <c r="F5947" s="15" t="s">
        <v>6280</v>
      </c>
      <c r="K5947" s="15"/>
      <c r="L5947" s="15"/>
      <c r="M5947" s="15"/>
      <c r="N5947" s="15"/>
      <c r="O5947" s="31"/>
      <c r="P5947" s="42"/>
      <c r="Q5947" s="15"/>
      <c r="R5947" s="15"/>
    </row>
    <row r="5948" spans="2:18" x14ac:dyDescent="0.2">
      <c r="B5948" s="3"/>
      <c r="E5948" s="3" t="s">
        <v>12</v>
      </c>
      <c r="F5948" s="15" t="s">
        <v>6221</v>
      </c>
      <c r="K5948" s="15"/>
      <c r="L5948" s="15"/>
      <c r="M5948" s="15"/>
      <c r="N5948" s="15"/>
      <c r="O5948" s="31"/>
      <c r="P5948" s="42"/>
      <c r="Q5948" s="15"/>
      <c r="R5948" s="15"/>
    </row>
    <row r="5949" spans="2:18" x14ac:dyDescent="0.2">
      <c r="B5949" s="3"/>
      <c r="E5949" s="3"/>
      <c r="F5949" s="15"/>
      <c r="K5949" s="15"/>
      <c r="L5949" s="15"/>
      <c r="M5949" s="15"/>
      <c r="N5949" s="15"/>
      <c r="O5949" s="31"/>
      <c r="P5949" s="42"/>
      <c r="Q5949" s="15"/>
      <c r="R5949" s="15"/>
    </row>
    <row r="5950" spans="2:18" x14ac:dyDescent="0.2">
      <c r="B5950" s="3">
        <v>2</v>
      </c>
      <c r="E5950" s="3" t="s">
        <v>21</v>
      </c>
      <c r="F5950" s="15" t="s">
        <v>2747</v>
      </c>
      <c r="K5950" s="15"/>
      <c r="L5950" s="15"/>
      <c r="M5950" s="15"/>
      <c r="N5950" s="15"/>
      <c r="O5950" s="31"/>
      <c r="P5950" s="42"/>
      <c r="Q5950" s="15"/>
      <c r="R5950" s="15"/>
    </row>
    <row r="5951" spans="2:18" x14ac:dyDescent="0.2">
      <c r="B5951" s="3"/>
      <c r="E5951" s="3" t="s">
        <v>21</v>
      </c>
      <c r="F5951" s="15" t="s">
        <v>6288</v>
      </c>
      <c r="K5951" s="15"/>
      <c r="L5951" s="15"/>
      <c r="M5951" s="15"/>
      <c r="N5951" s="15"/>
      <c r="O5951" s="31"/>
      <c r="P5951" s="42"/>
      <c r="Q5951" s="15"/>
      <c r="R5951" s="15"/>
    </row>
    <row r="5952" spans="2:18" x14ac:dyDescent="0.2">
      <c r="B5952" s="3"/>
      <c r="E5952" s="3" t="s">
        <v>2</v>
      </c>
      <c r="F5952" s="15" t="s">
        <v>6289</v>
      </c>
      <c r="K5952" s="15"/>
      <c r="L5952" s="15"/>
      <c r="M5952" s="15"/>
      <c r="N5952" s="15"/>
      <c r="O5952" s="31"/>
      <c r="P5952" s="42"/>
      <c r="Q5952" s="15"/>
      <c r="R5952" s="15"/>
    </row>
    <row r="5953" spans="2:18" x14ac:dyDescent="0.2">
      <c r="B5953" s="3"/>
      <c r="E5953" s="3" t="s">
        <v>2</v>
      </c>
      <c r="F5953" s="15" t="s">
        <v>6287</v>
      </c>
      <c r="K5953" s="15"/>
      <c r="L5953" s="15"/>
      <c r="M5953" s="15"/>
      <c r="N5953" s="15"/>
      <c r="O5953" s="31"/>
      <c r="P5953" s="42"/>
      <c r="Q5953" s="15"/>
      <c r="R5953" s="15"/>
    </row>
    <row r="5954" spans="2:18" x14ac:dyDescent="0.2">
      <c r="B5954" s="3"/>
      <c r="E5954" s="3" t="s">
        <v>12</v>
      </c>
      <c r="F5954" s="15" t="s">
        <v>6290</v>
      </c>
      <c r="K5954" s="15"/>
      <c r="L5954" s="15"/>
      <c r="M5954" s="15"/>
      <c r="N5954" s="15"/>
      <c r="O5954" s="31"/>
      <c r="P5954" s="42"/>
      <c r="Q5954" s="15"/>
      <c r="R5954" s="15"/>
    </row>
    <row r="5955" spans="2:18" x14ac:dyDescent="0.2">
      <c r="B5955" s="3"/>
      <c r="E5955" s="3"/>
      <c r="F5955" s="15"/>
      <c r="K5955" s="15"/>
      <c r="L5955" s="15"/>
      <c r="M5955" s="15"/>
      <c r="N5955" s="15"/>
      <c r="O5955" s="31"/>
      <c r="P5955" s="42"/>
      <c r="Q5955" s="15"/>
      <c r="R5955" s="15"/>
    </row>
    <row r="5956" spans="2:18" x14ac:dyDescent="0.2">
      <c r="B5956" s="3">
        <v>3</v>
      </c>
      <c r="E5956" s="3" t="s">
        <v>21</v>
      </c>
      <c r="F5956" s="15" t="s">
        <v>6286</v>
      </c>
      <c r="K5956" s="15"/>
      <c r="L5956" s="15"/>
      <c r="M5956" s="15"/>
      <c r="N5956" s="15"/>
      <c r="O5956" s="31"/>
      <c r="P5956" s="42"/>
      <c r="Q5956" s="15"/>
      <c r="R5956" s="15"/>
    </row>
    <row r="5957" spans="2:18" x14ac:dyDescent="0.2">
      <c r="B5957" s="3"/>
      <c r="E5957" s="3" t="s">
        <v>21</v>
      </c>
      <c r="F5957" s="15" t="s">
        <v>2747</v>
      </c>
      <c r="K5957" s="15"/>
      <c r="L5957" s="15"/>
      <c r="M5957" s="15"/>
      <c r="N5957" s="15"/>
      <c r="O5957" s="31"/>
      <c r="P5957" s="42"/>
      <c r="Q5957" s="15"/>
      <c r="R5957" s="15"/>
    </row>
    <row r="5958" spans="2:18" x14ac:dyDescent="0.2">
      <c r="B5958" s="3"/>
      <c r="E5958" s="3" t="s">
        <v>2</v>
      </c>
      <c r="F5958" s="15" t="s">
        <v>6291</v>
      </c>
      <c r="K5958" s="15"/>
      <c r="L5958" s="15"/>
      <c r="M5958" s="15"/>
      <c r="N5958" s="15"/>
      <c r="O5958" s="31"/>
      <c r="P5958" s="42"/>
      <c r="Q5958" s="15"/>
      <c r="R5958" s="15"/>
    </row>
    <row r="5959" spans="2:18" x14ac:dyDescent="0.2">
      <c r="B5959" s="3"/>
      <c r="E5959" s="3" t="s">
        <v>2</v>
      </c>
      <c r="F5959" s="15" t="s">
        <v>2812</v>
      </c>
      <c r="K5959" s="15"/>
      <c r="L5959" s="15"/>
      <c r="M5959" s="15"/>
      <c r="N5959" s="15"/>
      <c r="O5959" s="31"/>
      <c r="P5959" s="42"/>
      <c r="Q5959" s="15"/>
      <c r="R5959" s="15"/>
    </row>
    <row r="5960" spans="2:18" x14ac:dyDescent="0.2">
      <c r="B5960" s="3"/>
      <c r="E5960" s="3" t="s">
        <v>12</v>
      </c>
      <c r="F5960" s="15" t="s">
        <v>6294</v>
      </c>
      <c r="K5960" s="15"/>
      <c r="L5960" s="15"/>
      <c r="M5960" s="15"/>
      <c r="N5960" s="15"/>
      <c r="O5960" s="31"/>
      <c r="P5960" s="42"/>
      <c r="Q5960" s="15"/>
      <c r="R5960" s="15"/>
    </row>
    <row r="5961" spans="2:18" x14ac:dyDescent="0.2">
      <c r="B5961" s="3"/>
      <c r="E5961" s="3"/>
      <c r="F5961" s="15"/>
      <c r="K5961" s="15"/>
      <c r="L5961" s="15"/>
      <c r="M5961" s="15"/>
      <c r="N5961" s="15"/>
      <c r="O5961" s="31"/>
      <c r="P5961" s="42"/>
      <c r="Q5961" s="15"/>
      <c r="R5961" s="15"/>
    </row>
    <row r="5962" spans="2:18" x14ac:dyDescent="0.2">
      <c r="B5962" s="3">
        <v>4</v>
      </c>
      <c r="E5962" s="3" t="s">
        <v>21</v>
      </c>
      <c r="F5962" s="15" t="s">
        <v>2747</v>
      </c>
      <c r="K5962" s="15"/>
      <c r="L5962" s="15"/>
      <c r="M5962" s="15"/>
      <c r="N5962" s="15"/>
      <c r="O5962" s="31"/>
      <c r="P5962" s="42"/>
      <c r="Q5962" s="15"/>
      <c r="R5962" s="15"/>
    </row>
    <row r="5963" spans="2:18" x14ac:dyDescent="0.2">
      <c r="B5963" s="3"/>
      <c r="E5963" s="3" t="s">
        <v>21</v>
      </c>
      <c r="F5963" s="15" t="s">
        <v>2598</v>
      </c>
      <c r="K5963" s="15"/>
      <c r="L5963" s="15"/>
      <c r="M5963" s="15"/>
      <c r="N5963" s="15"/>
      <c r="O5963" s="31"/>
      <c r="P5963" s="42"/>
      <c r="Q5963" s="15"/>
      <c r="R5963" s="15"/>
    </row>
    <row r="5964" spans="2:18" x14ac:dyDescent="0.2">
      <c r="B5964" s="3"/>
      <c r="E5964" s="3" t="s">
        <v>2</v>
      </c>
      <c r="F5964" s="15" t="s">
        <v>2747</v>
      </c>
      <c r="K5964" s="15"/>
      <c r="L5964" s="15"/>
      <c r="M5964" s="15"/>
      <c r="N5964" s="15"/>
      <c r="O5964" s="31"/>
      <c r="P5964" s="42"/>
      <c r="Q5964" s="15"/>
      <c r="R5964" s="15"/>
    </row>
    <row r="5965" spans="2:18" x14ac:dyDescent="0.2">
      <c r="B5965" s="3"/>
      <c r="E5965" s="3" t="s">
        <v>2</v>
      </c>
      <c r="F5965" s="15" t="s">
        <v>6293</v>
      </c>
      <c r="K5965" s="15"/>
      <c r="L5965" s="15"/>
      <c r="M5965" s="15"/>
      <c r="N5965" s="15"/>
      <c r="O5965" s="31"/>
      <c r="P5965" s="42"/>
      <c r="Q5965" s="15"/>
      <c r="R5965" s="15"/>
    </row>
    <row r="5966" spans="2:18" x14ac:dyDescent="0.2">
      <c r="B5966" s="3"/>
      <c r="E5966" s="3" t="s">
        <v>12</v>
      </c>
      <c r="F5966" s="15" t="s">
        <v>6292</v>
      </c>
      <c r="K5966" s="15"/>
      <c r="L5966" s="15"/>
      <c r="M5966" s="15"/>
      <c r="N5966" s="15"/>
      <c r="O5966" s="31"/>
      <c r="P5966" s="42"/>
      <c r="Q5966" s="15"/>
      <c r="R5966" s="15"/>
    </row>
    <row r="5967" spans="2:18" x14ac:dyDescent="0.2">
      <c r="B5967" s="3"/>
      <c r="E5967" s="3"/>
      <c r="F5967" s="15"/>
      <c r="K5967" s="15"/>
      <c r="L5967" s="15"/>
      <c r="M5967" s="15"/>
      <c r="N5967" s="15"/>
      <c r="O5967" s="31"/>
      <c r="P5967" s="42"/>
      <c r="Q5967" s="15"/>
      <c r="R5967" s="15"/>
    </row>
    <row r="5968" spans="2:18" x14ac:dyDescent="0.2">
      <c r="B5968" s="3">
        <v>5</v>
      </c>
      <c r="E5968" s="3" t="s">
        <v>21</v>
      </c>
      <c r="F5968" s="15" t="s">
        <v>5401</v>
      </c>
      <c r="K5968" s="15"/>
      <c r="L5968" s="15"/>
      <c r="M5968" s="15"/>
      <c r="N5968" s="15"/>
      <c r="O5968" s="31"/>
      <c r="P5968" s="42"/>
      <c r="Q5968" s="15"/>
      <c r="R5968" s="15"/>
    </row>
    <row r="5969" spans="2:18" x14ac:dyDescent="0.2">
      <c r="B5969" s="3"/>
      <c r="E5969" s="3" t="s">
        <v>2</v>
      </c>
      <c r="F5969" s="15" t="s">
        <v>6295</v>
      </c>
      <c r="K5969" s="15"/>
      <c r="L5969" s="15"/>
      <c r="M5969" s="15"/>
      <c r="N5969" s="15"/>
      <c r="O5969" s="31"/>
      <c r="P5969" s="42"/>
      <c r="Q5969" s="15"/>
      <c r="R5969" s="15"/>
    </row>
    <row r="5970" spans="2:18" x14ac:dyDescent="0.2">
      <c r="B5970" s="3"/>
      <c r="E5970" s="3" t="s">
        <v>2</v>
      </c>
      <c r="F5970" s="15" t="s">
        <v>6300</v>
      </c>
      <c r="K5970" s="15"/>
      <c r="L5970" s="15"/>
      <c r="M5970" s="15"/>
      <c r="N5970" s="15"/>
      <c r="O5970" s="31"/>
      <c r="P5970" s="42"/>
      <c r="Q5970" s="15"/>
      <c r="R5970" s="15"/>
    </row>
    <row r="5971" spans="2:18" x14ac:dyDescent="0.2">
      <c r="B5971" s="3"/>
      <c r="E5971" s="3" t="s">
        <v>12</v>
      </c>
      <c r="F5971" s="15" t="s">
        <v>6299</v>
      </c>
      <c r="K5971" s="15"/>
      <c r="L5971" s="15"/>
      <c r="M5971" s="15"/>
      <c r="N5971" s="15"/>
      <c r="O5971" s="31"/>
      <c r="P5971" s="42"/>
      <c r="Q5971" s="15"/>
      <c r="R5971" s="15"/>
    </row>
    <row r="5972" spans="2:18" x14ac:dyDescent="0.2">
      <c r="B5972" s="3"/>
      <c r="E5972" s="3"/>
      <c r="F5972" s="15"/>
      <c r="K5972" s="15"/>
      <c r="L5972" s="15"/>
      <c r="M5972" s="15"/>
      <c r="N5972" s="15"/>
      <c r="O5972" s="31"/>
      <c r="P5972" s="42"/>
      <c r="Q5972" s="15"/>
      <c r="R5972" s="15"/>
    </row>
    <row r="5973" spans="2:18" x14ac:dyDescent="0.2">
      <c r="B5973" s="3">
        <v>6</v>
      </c>
      <c r="E5973" s="3" t="s">
        <v>21</v>
      </c>
      <c r="F5973" s="15" t="s">
        <v>6021</v>
      </c>
      <c r="K5973" s="15"/>
      <c r="L5973" s="15"/>
      <c r="M5973" s="15"/>
      <c r="N5973" s="15"/>
      <c r="O5973" s="31"/>
      <c r="P5973" s="42"/>
      <c r="Q5973" s="15"/>
      <c r="R5973" s="15"/>
    </row>
    <row r="5974" spans="2:18" x14ac:dyDescent="0.2">
      <c r="B5974" s="3"/>
      <c r="E5974" s="3" t="s">
        <v>2</v>
      </c>
      <c r="F5974" s="15" t="s">
        <v>6298</v>
      </c>
      <c r="K5974" s="15"/>
      <c r="L5974" s="15"/>
      <c r="M5974" s="15"/>
      <c r="N5974" s="15"/>
      <c r="O5974" s="31"/>
      <c r="P5974" s="42"/>
      <c r="Q5974" s="15"/>
      <c r="R5974" s="15"/>
    </row>
    <row r="5975" spans="2:18" x14ac:dyDescent="0.2">
      <c r="B5975" s="3"/>
      <c r="E5975" s="3" t="s">
        <v>2</v>
      </c>
      <c r="F5975" s="15" t="s">
        <v>6297</v>
      </c>
      <c r="K5975" s="15"/>
      <c r="L5975" s="15"/>
      <c r="M5975" s="15"/>
      <c r="N5975" s="15"/>
      <c r="O5975" s="31"/>
      <c r="P5975" s="42"/>
      <c r="Q5975" s="15"/>
      <c r="R5975" s="15"/>
    </row>
    <row r="5976" spans="2:18" x14ac:dyDescent="0.2">
      <c r="B5976" s="3"/>
      <c r="E5976" s="3" t="s">
        <v>12</v>
      </c>
      <c r="F5976" s="15" t="s">
        <v>6311</v>
      </c>
      <c r="K5976" s="15"/>
      <c r="L5976" s="15"/>
      <c r="M5976" s="15"/>
      <c r="N5976" s="15"/>
      <c r="O5976" s="31"/>
      <c r="P5976" s="42"/>
      <c r="Q5976" s="15"/>
      <c r="R5976" s="15"/>
    </row>
    <row r="5977" spans="2:18" x14ac:dyDescent="0.2">
      <c r="B5977" s="3"/>
      <c r="E5977" s="3"/>
      <c r="F5977" s="15"/>
      <c r="K5977" s="15"/>
      <c r="L5977" s="15"/>
      <c r="M5977" s="15"/>
      <c r="N5977" s="15"/>
      <c r="O5977" s="31"/>
      <c r="P5977" s="42"/>
      <c r="Q5977" s="15"/>
      <c r="R5977" s="15"/>
    </row>
    <row r="5978" spans="2:18" x14ac:dyDescent="0.2">
      <c r="B5978" s="3">
        <v>7</v>
      </c>
      <c r="E5978" s="3" t="s">
        <v>21</v>
      </c>
      <c r="F5978" s="15" t="s">
        <v>6312</v>
      </c>
      <c r="K5978" s="15"/>
      <c r="L5978" s="15"/>
      <c r="M5978" s="15"/>
      <c r="N5978" s="15"/>
      <c r="O5978" s="31"/>
      <c r="P5978" s="42"/>
      <c r="Q5978" s="15"/>
      <c r="R5978" s="15"/>
    </row>
    <row r="5979" spans="2:18" x14ac:dyDescent="0.2">
      <c r="B5979" s="3"/>
      <c r="E5979" s="3" t="s">
        <v>2</v>
      </c>
      <c r="F5979" s="15" t="s">
        <v>6309</v>
      </c>
      <c r="K5979" s="15"/>
      <c r="L5979" s="15"/>
      <c r="M5979" s="15"/>
      <c r="N5979" s="15"/>
      <c r="O5979" s="31"/>
      <c r="P5979" s="42"/>
      <c r="Q5979" s="15"/>
      <c r="R5979" s="15"/>
    </row>
    <row r="5980" spans="2:18" x14ac:dyDescent="0.2">
      <c r="B5980" s="3"/>
      <c r="E5980" s="3" t="s">
        <v>2</v>
      </c>
      <c r="F5980" s="15" t="s">
        <v>6308</v>
      </c>
      <c r="K5980" s="15"/>
      <c r="L5980" s="15"/>
      <c r="M5980" s="15"/>
      <c r="N5980" s="15"/>
      <c r="O5980" s="31"/>
      <c r="P5980" s="42"/>
      <c r="Q5980" s="15"/>
      <c r="R5980" s="15"/>
    </row>
    <row r="5981" spans="2:18" x14ac:dyDescent="0.2">
      <c r="B5981" s="3"/>
      <c r="E5981" s="3" t="s">
        <v>12</v>
      </c>
      <c r="F5981" s="15" t="s">
        <v>6310</v>
      </c>
      <c r="K5981" s="15"/>
      <c r="L5981" s="15"/>
      <c r="M5981" s="15"/>
      <c r="N5981" s="15"/>
      <c r="O5981" s="31"/>
      <c r="P5981" s="42"/>
      <c r="Q5981" s="15"/>
      <c r="R5981" s="15"/>
    </row>
    <row r="5982" spans="2:18" x14ac:dyDescent="0.2">
      <c r="B5982" s="3"/>
      <c r="E5982" s="3"/>
      <c r="F5982" s="15"/>
      <c r="K5982" s="15"/>
      <c r="L5982" s="15"/>
      <c r="M5982" s="15"/>
      <c r="N5982" s="15"/>
      <c r="O5982" s="31"/>
      <c r="P5982" s="42"/>
      <c r="Q5982" s="15"/>
      <c r="R5982" s="15"/>
    </row>
    <row r="5983" spans="2:18" x14ac:dyDescent="0.2">
      <c r="B5983" s="3">
        <v>8</v>
      </c>
      <c r="E5983" s="3" t="s">
        <v>21</v>
      </c>
      <c r="F5983" s="15" t="s">
        <v>6306</v>
      </c>
      <c r="K5983" s="15"/>
      <c r="L5983" s="15"/>
      <c r="M5983" s="15"/>
      <c r="N5983" s="15"/>
      <c r="O5983" s="31"/>
      <c r="P5983" s="42"/>
      <c r="Q5983" s="15"/>
      <c r="R5983" s="15"/>
    </row>
    <row r="5984" spans="2:18" x14ac:dyDescent="0.2">
      <c r="B5984" s="3"/>
      <c r="E5984" s="3" t="s">
        <v>2</v>
      </c>
      <c r="F5984" s="15" t="s">
        <v>6307</v>
      </c>
      <c r="K5984" s="15"/>
      <c r="L5984" s="15"/>
      <c r="M5984" s="15"/>
      <c r="N5984" s="15"/>
      <c r="O5984" s="31"/>
      <c r="P5984" s="42"/>
      <c r="Q5984" s="15"/>
      <c r="R5984" s="15"/>
    </row>
    <row r="5985" spans="2:18" x14ac:dyDescent="0.2">
      <c r="B5985" s="3"/>
      <c r="E5985" s="3" t="s">
        <v>2</v>
      </c>
      <c r="F5985" s="15" t="s">
        <v>6315</v>
      </c>
      <c r="K5985" s="15"/>
      <c r="L5985" s="15"/>
      <c r="M5985" s="15"/>
      <c r="N5985" s="15"/>
      <c r="O5985" s="31"/>
      <c r="P5985" s="42"/>
      <c r="Q5985" s="15"/>
      <c r="R5985" s="15"/>
    </row>
    <row r="5986" spans="2:18" x14ac:dyDescent="0.2">
      <c r="B5986" s="3"/>
      <c r="E5986" s="3" t="s">
        <v>12</v>
      </c>
      <c r="F5986" s="15" t="s">
        <v>6316</v>
      </c>
      <c r="K5986" s="15"/>
      <c r="L5986" s="15"/>
      <c r="M5986" s="15"/>
      <c r="N5986" s="15"/>
      <c r="O5986" s="31"/>
      <c r="P5986" s="42"/>
      <c r="Q5986" s="15"/>
      <c r="R5986" s="15"/>
    </row>
    <row r="5987" spans="2:18" x14ac:dyDescent="0.2">
      <c r="B5987" s="3"/>
      <c r="E5987" s="3"/>
      <c r="F5987" s="15"/>
      <c r="K5987" s="15"/>
      <c r="L5987" s="15"/>
      <c r="M5987" s="15"/>
      <c r="N5987" s="15"/>
      <c r="O5987" s="31"/>
      <c r="P5987" s="42"/>
      <c r="Q5987" s="15"/>
      <c r="R5987" s="15"/>
    </row>
    <row r="5988" spans="2:18" x14ac:dyDescent="0.2">
      <c r="B5988" s="3">
        <v>9</v>
      </c>
      <c r="E5988" s="3" t="s">
        <v>21</v>
      </c>
      <c r="F5988" s="15" t="s">
        <v>6317</v>
      </c>
      <c r="K5988" s="15"/>
      <c r="L5988" s="15"/>
      <c r="M5988" s="15"/>
      <c r="N5988" s="15"/>
      <c r="O5988" s="31"/>
      <c r="P5988" s="42"/>
      <c r="Q5988" s="15"/>
      <c r="R5988" s="15"/>
    </row>
    <row r="5989" spans="2:18" x14ac:dyDescent="0.2">
      <c r="B5989" s="3"/>
      <c r="E5989" s="3" t="s">
        <v>21</v>
      </c>
      <c r="F5989" s="15" t="s">
        <v>6318</v>
      </c>
      <c r="K5989" s="15"/>
      <c r="L5989" s="15"/>
      <c r="M5989" s="15"/>
      <c r="N5989" s="15"/>
      <c r="O5989" s="31"/>
      <c r="P5989" s="42"/>
      <c r="Q5989" s="15"/>
      <c r="R5989" s="15"/>
    </row>
    <row r="5990" spans="2:18" x14ac:dyDescent="0.2">
      <c r="B5990" s="3"/>
      <c r="E5990" s="3" t="s">
        <v>2</v>
      </c>
      <c r="F5990" s="15" t="s">
        <v>6319</v>
      </c>
      <c r="K5990" s="15"/>
      <c r="L5990" s="15"/>
      <c r="M5990" s="15"/>
      <c r="N5990" s="15"/>
      <c r="O5990" s="31"/>
      <c r="P5990" s="42"/>
      <c r="Q5990" s="15"/>
      <c r="R5990" s="15"/>
    </row>
    <row r="5991" spans="2:18" x14ac:dyDescent="0.2">
      <c r="B5991" s="3"/>
      <c r="E5991" s="3" t="s">
        <v>2</v>
      </c>
      <c r="F5991" s="15" t="s">
        <v>6320</v>
      </c>
      <c r="K5991" s="15"/>
      <c r="L5991" s="15"/>
      <c r="M5991" s="15"/>
      <c r="N5991" s="15"/>
      <c r="O5991" s="31"/>
      <c r="P5991" s="42"/>
      <c r="Q5991" s="15"/>
      <c r="R5991" s="15"/>
    </row>
    <row r="5992" spans="2:18" x14ac:dyDescent="0.2">
      <c r="B5992" s="3"/>
      <c r="E5992" s="3" t="s">
        <v>12</v>
      </c>
      <c r="F5992" s="15" t="s">
        <v>6321</v>
      </c>
      <c r="K5992" s="15"/>
      <c r="L5992" s="15"/>
      <c r="M5992" s="15"/>
      <c r="N5992" s="15"/>
      <c r="O5992" s="31"/>
      <c r="P5992" s="42"/>
      <c r="Q5992" s="15"/>
      <c r="R5992" s="15"/>
    </row>
    <row r="5993" spans="2:18" x14ac:dyDescent="0.2">
      <c r="B5993" s="3"/>
      <c r="E5993" s="3"/>
      <c r="F5993" s="15"/>
      <c r="K5993" s="15"/>
      <c r="L5993" s="15"/>
      <c r="M5993" s="15"/>
      <c r="N5993" s="15"/>
      <c r="O5993" s="31"/>
      <c r="P5993" s="42"/>
      <c r="Q5993" s="15"/>
      <c r="R5993" s="15"/>
    </row>
    <row r="5994" spans="2:18" x14ac:dyDescent="0.2">
      <c r="B5994" s="3">
        <v>10</v>
      </c>
      <c r="E5994" s="3" t="s">
        <v>21</v>
      </c>
      <c r="F5994" s="15" t="s">
        <v>6323</v>
      </c>
      <c r="K5994" s="15"/>
      <c r="L5994" s="15"/>
      <c r="M5994" s="15"/>
      <c r="N5994" s="15"/>
      <c r="O5994" s="31"/>
      <c r="P5994" s="42"/>
      <c r="Q5994" s="15"/>
      <c r="R5994" s="15"/>
    </row>
    <row r="5995" spans="2:18" x14ac:dyDescent="0.2">
      <c r="B5995" s="3"/>
      <c r="E5995" s="3" t="s">
        <v>21</v>
      </c>
      <c r="F5995" s="15" t="s">
        <v>6322</v>
      </c>
      <c r="K5995" s="15"/>
      <c r="L5995" s="15"/>
      <c r="M5995" s="15"/>
      <c r="N5995" s="15"/>
      <c r="O5995" s="31"/>
      <c r="P5995" s="42"/>
      <c r="Q5995" s="15"/>
      <c r="R5995" s="15"/>
    </row>
    <row r="5996" spans="2:18" x14ac:dyDescent="0.2">
      <c r="B5996" s="3"/>
      <c r="E5996" s="3" t="s">
        <v>2</v>
      </c>
      <c r="F5996" s="15" t="s">
        <v>6324</v>
      </c>
      <c r="K5996" s="15"/>
      <c r="L5996" s="15"/>
      <c r="M5996" s="15"/>
      <c r="N5996" s="15"/>
      <c r="O5996" s="31"/>
      <c r="P5996" s="42"/>
      <c r="Q5996" s="15"/>
      <c r="R5996" s="15"/>
    </row>
    <row r="5997" spans="2:18" x14ac:dyDescent="0.2">
      <c r="B5997" s="3"/>
      <c r="E5997" s="3" t="s">
        <v>2</v>
      </c>
      <c r="F5997" s="15" t="s">
        <v>6325</v>
      </c>
      <c r="K5997" s="15"/>
      <c r="L5997" s="15"/>
      <c r="M5997" s="15"/>
      <c r="N5997" s="15"/>
      <c r="O5997" s="31"/>
      <c r="P5997" s="42"/>
      <c r="Q5997" s="15"/>
      <c r="R5997" s="15"/>
    </row>
    <row r="5998" spans="2:18" x14ac:dyDescent="0.2">
      <c r="B5998" s="3"/>
      <c r="E5998" s="3" t="s">
        <v>12</v>
      </c>
      <c r="F5998" s="15" t="s">
        <v>6328</v>
      </c>
      <c r="K5998" s="15"/>
      <c r="L5998" s="15"/>
      <c r="M5998" s="15"/>
      <c r="N5998" s="15"/>
      <c r="O5998" s="31"/>
      <c r="P5998" s="42"/>
      <c r="Q5998" s="15"/>
      <c r="R5998" s="15"/>
    </row>
    <row r="5999" spans="2:18" x14ac:dyDescent="0.2">
      <c r="B5999" s="3"/>
      <c r="E5999" s="3"/>
      <c r="F5999" s="15"/>
      <c r="K5999" s="15"/>
      <c r="L5999" s="15"/>
      <c r="M5999" s="15"/>
      <c r="N5999" s="15"/>
      <c r="O5999" s="31"/>
      <c r="P5999" s="42"/>
      <c r="Q5999" s="15"/>
      <c r="R5999" s="15"/>
    </row>
    <row r="6000" spans="2:18" x14ac:dyDescent="0.2">
      <c r="B6000" s="3"/>
      <c r="E6000" s="3" t="s">
        <v>21</v>
      </c>
      <c r="F6000" s="15" t="s">
        <v>6330</v>
      </c>
      <c r="K6000" s="15"/>
      <c r="L6000" s="15"/>
      <c r="M6000" s="15"/>
      <c r="N6000" s="15"/>
      <c r="O6000" s="31"/>
      <c r="P6000" s="42"/>
      <c r="Q6000" s="15"/>
      <c r="R6000" s="15"/>
    </row>
    <row r="6001" spans="2:18" x14ac:dyDescent="0.2">
      <c r="B6001" s="3">
        <v>11</v>
      </c>
      <c r="E6001" s="3" t="s">
        <v>21</v>
      </c>
      <c r="F6001" s="15" t="s">
        <v>6329</v>
      </c>
      <c r="K6001" s="15"/>
      <c r="L6001" s="15"/>
      <c r="M6001" s="15"/>
      <c r="N6001" s="15"/>
      <c r="O6001" s="31"/>
      <c r="P6001" s="42"/>
      <c r="Q6001" s="15"/>
      <c r="R6001" s="15"/>
    </row>
    <row r="6002" spans="2:18" x14ac:dyDescent="0.2">
      <c r="B6002" s="3"/>
      <c r="E6002" s="3" t="s">
        <v>2</v>
      </c>
      <c r="F6002" s="15" t="s">
        <v>6331</v>
      </c>
      <c r="K6002" s="15"/>
      <c r="L6002" s="15"/>
      <c r="M6002" s="15"/>
      <c r="N6002" s="15"/>
      <c r="O6002" s="31"/>
      <c r="P6002" s="42"/>
      <c r="Q6002" s="15"/>
      <c r="R6002" s="15"/>
    </row>
    <row r="6003" spans="2:18" x14ac:dyDescent="0.2">
      <c r="B6003" s="3"/>
      <c r="E6003" s="3" t="s">
        <v>2</v>
      </c>
      <c r="F6003" s="15" t="s">
        <v>6332</v>
      </c>
      <c r="K6003" s="15"/>
      <c r="L6003" s="15"/>
      <c r="M6003" s="15"/>
      <c r="N6003" s="15"/>
      <c r="O6003" s="31"/>
      <c r="P6003" s="42"/>
      <c r="Q6003" s="15"/>
      <c r="R6003" s="15"/>
    </row>
    <row r="6004" spans="2:18" x14ac:dyDescent="0.2">
      <c r="B6004" s="3"/>
      <c r="E6004" s="3" t="s">
        <v>12</v>
      </c>
      <c r="F6004" s="15" t="s">
        <v>6333</v>
      </c>
      <c r="K6004" s="15"/>
      <c r="L6004" s="15"/>
      <c r="M6004" s="15"/>
      <c r="N6004" s="15"/>
      <c r="O6004" s="31"/>
      <c r="P6004" s="42"/>
      <c r="Q6004" s="15"/>
      <c r="R6004" s="15"/>
    </row>
    <row r="6005" spans="2:18" x14ac:dyDescent="0.2">
      <c r="B6005" s="3"/>
      <c r="E6005" s="3"/>
      <c r="F6005" s="15"/>
      <c r="K6005" s="15"/>
      <c r="L6005" s="15"/>
      <c r="M6005" s="15"/>
      <c r="N6005" s="15"/>
      <c r="O6005" s="31"/>
      <c r="P6005" s="42"/>
      <c r="Q6005" s="15"/>
      <c r="R6005" s="15"/>
    </row>
    <row r="6006" spans="2:18" x14ac:dyDescent="0.2">
      <c r="B6006" s="3">
        <v>12</v>
      </c>
      <c r="E6006" s="3" t="s">
        <v>21</v>
      </c>
      <c r="F6006" s="15" t="s">
        <v>6335</v>
      </c>
      <c r="K6006" s="15"/>
      <c r="L6006" s="15"/>
      <c r="M6006" s="15"/>
      <c r="N6006" s="15"/>
      <c r="O6006" s="31"/>
      <c r="P6006" s="42"/>
      <c r="Q6006" s="15"/>
      <c r="R6006" s="15"/>
    </row>
    <row r="6007" spans="2:18" x14ac:dyDescent="0.2">
      <c r="B6007" s="3"/>
      <c r="E6007" s="3" t="s">
        <v>21</v>
      </c>
      <c r="F6007" s="15" t="s">
        <v>6334</v>
      </c>
      <c r="K6007" s="15"/>
      <c r="L6007" s="15"/>
      <c r="M6007" s="15"/>
      <c r="N6007" s="15"/>
      <c r="O6007" s="31"/>
      <c r="P6007" s="42"/>
      <c r="Q6007" s="15"/>
      <c r="R6007" s="15"/>
    </row>
    <row r="6008" spans="2:18" x14ac:dyDescent="0.2">
      <c r="B6008" s="3"/>
      <c r="E6008" s="3" t="s">
        <v>2</v>
      </c>
      <c r="F6008" s="15" t="s">
        <v>6337</v>
      </c>
      <c r="K6008" s="15"/>
      <c r="L6008" s="15"/>
      <c r="M6008" s="15"/>
      <c r="N6008" s="15"/>
      <c r="O6008" s="31"/>
      <c r="P6008" s="42"/>
      <c r="Q6008" s="15"/>
      <c r="R6008" s="15"/>
    </row>
    <row r="6009" spans="2:18" x14ac:dyDescent="0.2">
      <c r="B6009" s="3"/>
      <c r="E6009" s="3" t="s">
        <v>2</v>
      </c>
      <c r="F6009" s="15" t="s">
        <v>6338</v>
      </c>
      <c r="K6009" s="15"/>
      <c r="L6009" s="15"/>
      <c r="M6009" s="15"/>
      <c r="N6009" s="15"/>
      <c r="O6009" s="31"/>
      <c r="P6009" s="42"/>
      <c r="Q6009" s="15"/>
      <c r="R6009" s="15"/>
    </row>
    <row r="6010" spans="2:18" x14ac:dyDescent="0.2">
      <c r="B6010" s="3"/>
      <c r="E6010" s="3" t="s">
        <v>12</v>
      </c>
      <c r="F6010" s="15" t="s">
        <v>6336</v>
      </c>
      <c r="K6010" s="15"/>
      <c r="L6010" s="15"/>
      <c r="M6010" s="15"/>
      <c r="N6010" s="15"/>
      <c r="O6010" s="31"/>
      <c r="P6010" s="42"/>
      <c r="Q6010" s="15"/>
      <c r="R6010" s="15"/>
    </row>
    <row r="6011" spans="2:18" x14ac:dyDescent="0.2">
      <c r="B6011" s="3"/>
      <c r="E6011" s="3"/>
      <c r="F6011" s="15"/>
      <c r="K6011" s="15"/>
      <c r="L6011" s="15"/>
      <c r="M6011" s="15"/>
      <c r="N6011" s="15"/>
      <c r="O6011" s="31"/>
      <c r="P6011" s="42"/>
      <c r="Q6011" s="15"/>
      <c r="R6011" s="15"/>
    </row>
    <row r="6012" spans="2:18" x14ac:dyDescent="0.2">
      <c r="B6012" s="3">
        <v>13</v>
      </c>
      <c r="E6012" s="3" t="s">
        <v>21</v>
      </c>
      <c r="F6012" s="15" t="s">
        <v>6340</v>
      </c>
      <c r="K6012" s="15"/>
      <c r="L6012" s="15"/>
      <c r="M6012" s="15"/>
      <c r="N6012" s="15"/>
      <c r="O6012" s="31"/>
      <c r="P6012" s="42"/>
      <c r="Q6012" s="15"/>
      <c r="R6012" s="15"/>
    </row>
    <row r="6013" spans="2:18" x14ac:dyDescent="0.2">
      <c r="B6013" s="3"/>
      <c r="E6013" s="3" t="s">
        <v>2</v>
      </c>
      <c r="F6013" s="15" t="s">
        <v>6341</v>
      </c>
      <c r="K6013" s="15"/>
      <c r="L6013" s="15"/>
      <c r="M6013" s="15"/>
      <c r="N6013" s="15"/>
      <c r="O6013" s="31"/>
      <c r="P6013" s="42"/>
      <c r="Q6013" s="15"/>
      <c r="R6013" s="15"/>
    </row>
    <row r="6014" spans="2:18" x14ac:dyDescent="0.2">
      <c r="B6014" s="3"/>
      <c r="E6014" s="3" t="s">
        <v>2</v>
      </c>
      <c r="F6014" s="15" t="s">
        <v>6342</v>
      </c>
      <c r="K6014" s="15"/>
      <c r="L6014" s="15"/>
      <c r="M6014" s="15"/>
      <c r="N6014" s="15"/>
      <c r="O6014" s="31"/>
      <c r="P6014" s="42"/>
      <c r="Q6014" s="15"/>
      <c r="R6014" s="15"/>
    </row>
    <row r="6015" spans="2:18" x14ac:dyDescent="0.2">
      <c r="B6015" s="3"/>
      <c r="E6015" s="3" t="s">
        <v>12</v>
      </c>
      <c r="F6015" s="15" t="s">
        <v>6347</v>
      </c>
      <c r="K6015" s="15"/>
      <c r="L6015" s="15"/>
      <c r="M6015" s="15"/>
      <c r="N6015" s="15"/>
      <c r="O6015" s="31"/>
      <c r="P6015" s="42"/>
      <c r="Q6015" s="15"/>
      <c r="R6015" s="15"/>
    </row>
    <row r="6016" spans="2:18" x14ac:dyDescent="0.2">
      <c r="B6016" s="3"/>
      <c r="E6016" s="3"/>
      <c r="F6016" s="15"/>
      <c r="K6016" s="15"/>
      <c r="L6016" s="15"/>
      <c r="M6016" s="15"/>
      <c r="N6016" s="15"/>
      <c r="O6016" s="31"/>
      <c r="P6016" s="42"/>
      <c r="Q6016" s="15"/>
      <c r="R6016" s="15"/>
    </row>
    <row r="6017" spans="2:18" x14ac:dyDescent="0.2">
      <c r="B6017" s="3"/>
      <c r="E6017" s="3"/>
      <c r="F6017" s="15"/>
      <c r="K6017" s="15"/>
      <c r="L6017" s="15"/>
      <c r="M6017" s="15"/>
      <c r="N6017" s="15"/>
      <c r="O6017" s="31"/>
      <c r="P6017" s="42"/>
      <c r="Q6017" s="15"/>
      <c r="R6017" s="15"/>
    </row>
    <row r="6018" spans="2:18" x14ac:dyDescent="0.2">
      <c r="B6018" s="3">
        <v>14</v>
      </c>
      <c r="E6018" s="3" t="s">
        <v>21</v>
      </c>
      <c r="F6018" s="15" t="s">
        <v>6345</v>
      </c>
      <c r="K6018" s="15"/>
      <c r="L6018" s="15"/>
      <c r="M6018" s="15"/>
      <c r="N6018" s="15"/>
      <c r="O6018" s="31"/>
      <c r="P6018" s="42"/>
      <c r="Q6018" s="15"/>
      <c r="R6018" s="15"/>
    </row>
    <row r="6019" spans="2:18" x14ac:dyDescent="0.2">
      <c r="B6019" s="3"/>
      <c r="E6019" s="3" t="s">
        <v>21</v>
      </c>
      <c r="F6019" s="15" t="s">
        <v>6346</v>
      </c>
      <c r="K6019" s="15"/>
      <c r="L6019" s="15"/>
      <c r="M6019" s="15"/>
      <c r="N6019" s="15"/>
      <c r="O6019" s="31"/>
      <c r="P6019" s="42"/>
      <c r="Q6019" s="15"/>
      <c r="R6019" s="15"/>
    </row>
    <row r="6020" spans="2:18" x14ac:dyDescent="0.2">
      <c r="B6020" s="3"/>
      <c r="E6020" s="3" t="s">
        <v>12</v>
      </c>
      <c r="F6020" s="15" t="s">
        <v>6344</v>
      </c>
      <c r="K6020" s="15"/>
      <c r="L6020" s="15"/>
      <c r="M6020" s="15"/>
      <c r="N6020" s="15"/>
      <c r="O6020" s="31"/>
      <c r="P6020" s="42"/>
      <c r="Q6020" s="15"/>
      <c r="R6020" s="15"/>
    </row>
    <row r="6021" spans="2:18" x14ac:dyDescent="0.2">
      <c r="B6021" s="3"/>
      <c r="E6021" s="3"/>
      <c r="F6021" s="15"/>
      <c r="K6021" s="15"/>
      <c r="L6021" s="15"/>
      <c r="M6021" s="15"/>
      <c r="N6021" s="15"/>
      <c r="O6021" s="31"/>
      <c r="P6021" s="42"/>
      <c r="Q6021" s="15"/>
      <c r="R6021" s="15"/>
    </row>
    <row r="6022" spans="2:18" x14ac:dyDescent="0.2">
      <c r="B6022" s="3">
        <v>15</v>
      </c>
      <c r="E6022" s="3" t="s">
        <v>21</v>
      </c>
      <c r="F6022" s="15" t="s">
        <v>6343</v>
      </c>
      <c r="K6022" s="15"/>
      <c r="L6022" s="15"/>
      <c r="M6022" s="15"/>
      <c r="N6022" s="15"/>
      <c r="O6022" s="31"/>
      <c r="P6022" s="42"/>
      <c r="Q6022" s="15"/>
      <c r="R6022" s="15"/>
    </row>
    <row r="6023" spans="2:18" x14ac:dyDescent="0.2">
      <c r="B6023" s="3"/>
      <c r="E6023" s="3" t="s">
        <v>21</v>
      </c>
      <c r="F6023" s="15"/>
      <c r="K6023" s="15"/>
      <c r="L6023" s="15"/>
      <c r="M6023" s="15"/>
      <c r="N6023" s="15"/>
      <c r="O6023" s="31"/>
      <c r="P6023" s="42"/>
      <c r="Q6023" s="15"/>
      <c r="R6023" s="15"/>
    </row>
    <row r="6024" spans="2:18" x14ac:dyDescent="0.2">
      <c r="B6024" s="3"/>
      <c r="E6024" s="3"/>
      <c r="F6024" s="15"/>
      <c r="K6024" s="15"/>
      <c r="L6024" s="15"/>
      <c r="M6024" s="15"/>
      <c r="N6024" s="15"/>
      <c r="O6024" s="31"/>
      <c r="P6024" s="42"/>
      <c r="Q6024" s="15"/>
      <c r="R6024" s="15"/>
    </row>
    <row r="6025" spans="2:18" x14ac:dyDescent="0.2">
      <c r="B6025" s="3"/>
      <c r="E6025" s="3"/>
      <c r="F6025" s="15"/>
      <c r="K6025" s="15"/>
      <c r="L6025" s="15"/>
      <c r="M6025" s="15"/>
      <c r="N6025" s="15"/>
      <c r="O6025" s="31"/>
      <c r="P6025" s="42"/>
      <c r="Q6025" s="15"/>
      <c r="R6025" s="15"/>
    </row>
    <row r="6026" spans="2:18" x14ac:dyDescent="0.2">
      <c r="B6026" s="3"/>
      <c r="E6026" s="3" t="s">
        <v>6327</v>
      </c>
      <c r="F6026" s="15"/>
      <c r="K6026" s="15"/>
      <c r="L6026" s="15"/>
      <c r="M6026" s="15"/>
      <c r="N6026" s="15"/>
      <c r="O6026" s="31"/>
      <c r="P6026" s="42"/>
      <c r="Q6026" s="15"/>
      <c r="R6026" s="15"/>
    </row>
    <row r="6027" spans="2:18" x14ac:dyDescent="0.2">
      <c r="B6027" s="3"/>
      <c r="E6027" s="3" t="s">
        <v>6326</v>
      </c>
      <c r="F6027" s="15"/>
      <c r="K6027" s="15"/>
      <c r="L6027" s="15"/>
      <c r="M6027" s="15"/>
      <c r="N6027" s="15"/>
      <c r="O6027" s="31"/>
      <c r="P6027" s="42"/>
      <c r="Q6027" s="15"/>
      <c r="R6027" s="15"/>
    </row>
    <row r="6028" spans="2:18" x14ac:dyDescent="0.2">
      <c r="B6028" s="3"/>
      <c r="E6028" s="3"/>
      <c r="F6028" s="15"/>
      <c r="K6028" s="15"/>
      <c r="L6028" s="15"/>
      <c r="M6028" s="15"/>
      <c r="N6028" s="15"/>
      <c r="O6028" s="31"/>
      <c r="P6028" s="42"/>
      <c r="Q6028" s="15"/>
      <c r="R6028" s="15"/>
    </row>
    <row r="6029" spans="2:18" x14ac:dyDescent="0.2">
      <c r="B6029" s="3"/>
      <c r="E6029" s="3" t="s">
        <v>6305</v>
      </c>
      <c r="F6029" s="15"/>
      <c r="K6029" s="15"/>
      <c r="L6029" s="15"/>
      <c r="M6029" s="15"/>
      <c r="N6029" s="15"/>
      <c r="O6029" s="31"/>
      <c r="P6029" s="42"/>
      <c r="Q6029" s="15"/>
      <c r="R6029" s="15"/>
    </row>
    <row r="6030" spans="2:18" x14ac:dyDescent="0.2">
      <c r="B6030" s="3"/>
      <c r="E6030" s="3" t="s">
        <v>6302</v>
      </c>
      <c r="F6030" s="15"/>
      <c r="J6030" s="15" t="s">
        <v>6303</v>
      </c>
      <c r="K6030" s="15"/>
      <c r="L6030" s="15" t="s">
        <v>6304</v>
      </c>
      <c r="M6030" s="15"/>
      <c r="N6030" s="15"/>
      <c r="O6030" s="31"/>
      <c r="P6030" s="42"/>
      <c r="Q6030" s="15"/>
      <c r="R6030" s="15"/>
    </row>
    <row r="6031" spans="2:18" x14ac:dyDescent="0.2">
      <c r="B6031" s="3"/>
      <c r="E6031" s="3"/>
      <c r="F6031" s="15"/>
      <c r="K6031" s="15"/>
      <c r="L6031" s="15"/>
      <c r="M6031" s="15"/>
      <c r="N6031" s="15"/>
      <c r="O6031" s="31"/>
      <c r="P6031" s="42"/>
      <c r="Q6031" s="15"/>
      <c r="R6031" s="15"/>
    </row>
    <row r="6032" spans="2:18" x14ac:dyDescent="0.2">
      <c r="B6032" s="3"/>
      <c r="E6032" s="3"/>
      <c r="F6032" s="15"/>
      <c r="K6032" s="15"/>
      <c r="L6032" s="15"/>
      <c r="M6032" s="15"/>
      <c r="N6032" s="15"/>
      <c r="O6032" s="31"/>
      <c r="P6032" s="42"/>
      <c r="Q6032" s="15"/>
      <c r="R6032" s="15"/>
    </row>
    <row r="6033" spans="2:18" x14ac:dyDescent="0.2">
      <c r="B6033" s="3"/>
      <c r="E6033" s="3" t="s">
        <v>6301</v>
      </c>
      <c r="F6033" s="15"/>
      <c r="K6033" s="15"/>
      <c r="L6033" s="15"/>
      <c r="M6033" s="15"/>
      <c r="N6033" s="15"/>
      <c r="O6033" s="31"/>
      <c r="P6033" s="42"/>
      <c r="Q6033" s="15"/>
      <c r="R6033" s="15"/>
    </row>
    <row r="6034" spans="2:18" x14ac:dyDescent="0.2">
      <c r="B6034" s="3"/>
      <c r="E6034" s="3"/>
      <c r="F6034" s="15"/>
      <c r="K6034" s="15"/>
      <c r="L6034" s="15"/>
      <c r="M6034" s="15"/>
      <c r="N6034" s="15"/>
      <c r="O6034" s="31"/>
      <c r="P6034" s="42"/>
      <c r="Q6034" s="15"/>
      <c r="R6034" s="15"/>
    </row>
    <row r="6035" spans="2:18" x14ac:dyDescent="0.2">
      <c r="B6035" s="3"/>
      <c r="E6035" s="3"/>
      <c r="F6035" s="15"/>
      <c r="K6035" s="15"/>
      <c r="L6035" s="15"/>
      <c r="M6035" s="15"/>
      <c r="N6035" s="15"/>
      <c r="O6035" s="31"/>
      <c r="P6035" s="42"/>
      <c r="Q6035" s="15"/>
      <c r="R6035" s="15"/>
    </row>
    <row r="6036" spans="2:18" x14ac:dyDescent="0.2">
      <c r="B6036" s="3"/>
      <c r="E6036" s="3"/>
      <c r="F6036" s="15" t="s">
        <v>6296</v>
      </c>
      <c r="K6036" s="15"/>
      <c r="L6036" s="15"/>
      <c r="M6036" s="15"/>
      <c r="N6036" s="15"/>
      <c r="O6036" s="31"/>
      <c r="P6036" s="42"/>
      <c r="Q6036" s="15"/>
      <c r="R6036" s="15"/>
    </row>
    <row r="6037" spans="2:18" x14ac:dyDescent="0.2">
      <c r="B6037" s="3"/>
      <c r="E6037" s="3"/>
      <c r="F6037" s="15"/>
      <c r="K6037" s="15"/>
      <c r="L6037" s="15"/>
      <c r="M6037" s="15"/>
      <c r="N6037" s="15"/>
      <c r="O6037" s="31"/>
      <c r="P6037" s="42"/>
      <c r="Q6037" s="15"/>
      <c r="R6037" s="15"/>
    </row>
    <row r="6038" spans="2:18" x14ac:dyDescent="0.2">
      <c r="B6038" s="3"/>
      <c r="E6038" s="3"/>
      <c r="F6038" s="15" t="s">
        <v>6285</v>
      </c>
      <c r="K6038" s="15"/>
      <c r="L6038" s="15"/>
      <c r="M6038" s="15"/>
      <c r="N6038" s="15"/>
      <c r="O6038" s="31"/>
      <c r="P6038" s="42"/>
      <c r="Q6038" s="15"/>
      <c r="R6038" s="15"/>
    </row>
    <row r="6039" spans="2:18" x14ac:dyDescent="0.2">
      <c r="B6039" s="3"/>
      <c r="E6039" s="3"/>
      <c r="F6039" s="15" t="s">
        <v>6239</v>
      </c>
      <c r="K6039" s="15"/>
      <c r="L6039" s="15"/>
      <c r="M6039" s="15"/>
      <c r="N6039" s="15"/>
      <c r="O6039" s="31"/>
      <c r="P6039" s="42"/>
      <c r="Q6039" s="15"/>
      <c r="R6039" s="15"/>
    </row>
    <row r="6040" spans="2:18" x14ac:dyDescent="0.2">
      <c r="B6040" s="3"/>
      <c r="E6040" s="3"/>
      <c r="F6040" s="15"/>
      <c r="K6040" s="15"/>
      <c r="L6040" s="15"/>
      <c r="M6040" s="15"/>
      <c r="N6040" s="15"/>
      <c r="O6040" s="31"/>
      <c r="P6040" s="42"/>
      <c r="Q6040" s="15"/>
      <c r="R6040" s="15"/>
    </row>
    <row r="6041" spans="2:18" x14ac:dyDescent="0.2">
      <c r="B6041" s="3"/>
      <c r="E6041" s="3"/>
      <c r="F6041" s="15"/>
      <c r="K6041" s="15"/>
      <c r="L6041" s="15"/>
      <c r="M6041" s="15"/>
      <c r="N6041" s="15"/>
      <c r="O6041" s="31"/>
      <c r="P6041" s="42"/>
      <c r="Q6041" s="15"/>
      <c r="R6041" s="15"/>
    </row>
    <row r="6042" spans="2:18" x14ac:dyDescent="0.2">
      <c r="B6042" s="3"/>
      <c r="E6042" s="3"/>
      <c r="F6042" s="15" t="s">
        <v>6140</v>
      </c>
      <c r="K6042" s="15"/>
      <c r="L6042" s="15"/>
      <c r="M6042" s="15"/>
      <c r="N6042" s="15"/>
      <c r="O6042" s="31"/>
      <c r="P6042" s="42"/>
      <c r="Q6042" s="15"/>
      <c r="R6042" s="15"/>
    </row>
    <row r="6043" spans="2:18" x14ac:dyDescent="0.2">
      <c r="B6043" s="3"/>
      <c r="E6043" s="54" t="s">
        <v>6118</v>
      </c>
      <c r="F6043" s="15"/>
      <c r="K6043" s="15"/>
      <c r="L6043" s="15"/>
      <c r="M6043" s="15"/>
      <c r="N6043" s="15"/>
      <c r="O6043" s="31"/>
      <c r="P6043" s="42"/>
      <c r="Q6043" s="15"/>
      <c r="R6043" s="15"/>
    </row>
    <row r="6044" spans="2:18" x14ac:dyDescent="0.2">
      <c r="B6044" s="3"/>
      <c r="E6044" s="3" t="s">
        <v>6100</v>
      </c>
      <c r="F6044" s="15"/>
      <c r="K6044" s="15"/>
      <c r="L6044" s="15"/>
      <c r="M6044" s="15"/>
      <c r="N6044" s="15"/>
      <c r="O6044" s="31"/>
      <c r="P6044" s="42"/>
      <c r="Q6044" s="15"/>
      <c r="R6044" s="15"/>
    </row>
    <row r="6045" spans="2:18" x14ac:dyDescent="0.2">
      <c r="B6045" s="3"/>
      <c r="E6045" s="3" t="s">
        <v>6099</v>
      </c>
      <c r="F6045" s="15"/>
      <c r="K6045" s="15"/>
      <c r="L6045" s="15"/>
      <c r="M6045" s="15"/>
      <c r="N6045" s="15"/>
      <c r="O6045" s="31"/>
      <c r="P6045" s="42"/>
      <c r="Q6045" s="15"/>
      <c r="R6045" s="15"/>
    </row>
    <row r="6046" spans="2:18" x14ac:dyDescent="0.2">
      <c r="B6046" s="3"/>
      <c r="E6046" s="3" t="s">
        <v>6084</v>
      </c>
      <c r="F6046" s="15"/>
      <c r="K6046" s="15"/>
      <c r="L6046" s="15"/>
      <c r="M6046" s="15"/>
      <c r="N6046" s="15"/>
      <c r="O6046" s="31"/>
      <c r="P6046" s="42"/>
      <c r="Q6046" s="15"/>
      <c r="R6046" s="15"/>
    </row>
    <row r="6047" spans="2:18" x14ac:dyDescent="0.2">
      <c r="B6047" s="3"/>
      <c r="E6047" s="3" t="s">
        <v>6083</v>
      </c>
      <c r="F6047" s="15"/>
      <c r="K6047" s="15"/>
      <c r="L6047" s="15"/>
      <c r="M6047" s="15"/>
      <c r="N6047" s="15"/>
      <c r="O6047" s="31"/>
      <c r="P6047" s="42"/>
      <c r="Q6047" s="15"/>
      <c r="R6047" s="15"/>
    </row>
    <row r="6048" spans="2:18" x14ac:dyDescent="0.2">
      <c r="B6048" s="3"/>
      <c r="E6048" s="3" t="s">
        <v>6081</v>
      </c>
      <c r="F6048" s="15"/>
      <c r="K6048" s="15"/>
      <c r="L6048" s="15"/>
      <c r="M6048" s="15"/>
      <c r="N6048" s="15"/>
      <c r="O6048" s="31"/>
      <c r="P6048" s="42"/>
      <c r="Q6048" s="15"/>
      <c r="R6048" s="15"/>
    </row>
    <row r="6049" spans="2:18" x14ac:dyDescent="0.2">
      <c r="B6049" s="3"/>
      <c r="E6049" s="3" t="s">
        <v>6070</v>
      </c>
      <c r="F6049" s="15"/>
      <c r="K6049" s="15"/>
      <c r="L6049" s="15"/>
      <c r="M6049" s="15"/>
      <c r="N6049" s="15"/>
      <c r="O6049" s="31"/>
      <c r="P6049" s="42"/>
      <c r="Q6049" s="15"/>
      <c r="R6049" s="15"/>
    </row>
    <row r="6050" spans="2:18" x14ac:dyDescent="0.2">
      <c r="B6050" s="3"/>
      <c r="E6050" s="3" t="s">
        <v>6055</v>
      </c>
      <c r="F6050" s="15"/>
      <c r="K6050" s="15"/>
      <c r="L6050" s="15"/>
      <c r="M6050" s="15"/>
      <c r="N6050" s="15"/>
      <c r="O6050" s="31"/>
      <c r="P6050" s="42" t="s">
        <v>6069</v>
      </c>
      <c r="Q6050" s="15"/>
      <c r="R6050" s="15"/>
    </row>
    <row r="6051" spans="2:18" x14ac:dyDescent="0.2">
      <c r="B6051" s="3"/>
      <c r="E6051" s="3" t="s">
        <v>6016</v>
      </c>
      <c r="F6051" s="15"/>
      <c r="K6051" s="15"/>
      <c r="L6051" s="15"/>
      <c r="M6051" s="15"/>
      <c r="N6051" s="15"/>
      <c r="O6051" s="31"/>
      <c r="P6051" s="42"/>
      <c r="Q6051" s="15"/>
      <c r="R6051" s="15"/>
    </row>
    <row r="6052" spans="2:18" x14ac:dyDescent="0.2">
      <c r="B6052" s="3"/>
      <c r="E6052" s="3" t="s">
        <v>6005</v>
      </c>
      <c r="F6052" s="15"/>
      <c r="K6052" s="15"/>
      <c r="L6052" s="15"/>
      <c r="M6052" s="15"/>
      <c r="N6052" s="15"/>
      <c r="O6052" s="31"/>
      <c r="P6052" s="42"/>
      <c r="Q6052" s="15"/>
      <c r="R6052" s="15"/>
    </row>
    <row r="6053" spans="2:18" x14ac:dyDescent="0.2">
      <c r="B6053" s="3"/>
      <c r="E6053" s="3"/>
      <c r="F6053" s="15" t="s">
        <v>6014</v>
      </c>
      <c r="K6053" s="15"/>
      <c r="L6053" s="15"/>
      <c r="M6053" s="15"/>
      <c r="N6053" s="15"/>
      <c r="O6053" s="31"/>
      <c r="P6053" s="42"/>
      <c r="Q6053" s="15"/>
      <c r="R6053" s="15"/>
    </row>
    <row r="6054" spans="2:18" x14ac:dyDescent="0.2">
      <c r="B6054" s="3"/>
      <c r="E6054" s="3"/>
      <c r="F6054" s="15" t="s">
        <v>6001</v>
      </c>
      <c r="K6054" s="15"/>
      <c r="L6054" s="15"/>
      <c r="M6054" s="15"/>
      <c r="N6054" s="15"/>
      <c r="O6054" s="31"/>
      <c r="P6054" s="42"/>
      <c r="Q6054" s="15"/>
      <c r="R6054" s="15"/>
    </row>
    <row r="6055" spans="2:18" x14ac:dyDescent="0.2">
      <c r="B6055" s="3"/>
      <c r="E6055" s="3"/>
      <c r="F6055" s="15"/>
      <c r="K6055" s="15"/>
      <c r="L6055" s="15"/>
      <c r="M6055" s="15"/>
      <c r="N6055" s="15"/>
      <c r="O6055" s="31"/>
      <c r="P6055" s="42"/>
      <c r="Q6055" s="15"/>
      <c r="R6055" s="15"/>
    </row>
    <row r="6056" spans="2:18" x14ac:dyDescent="0.2">
      <c r="B6056" s="3"/>
      <c r="E6056" s="3"/>
      <c r="F6056" s="15" t="s">
        <v>983</v>
      </c>
      <c r="K6056" s="15"/>
      <c r="L6056" s="15"/>
      <c r="M6056" s="15"/>
      <c r="N6056" s="15"/>
      <c r="O6056" s="31"/>
      <c r="P6056" s="42"/>
      <c r="Q6056" s="15"/>
      <c r="R6056" s="15"/>
    </row>
    <row r="6057" spans="2:18" x14ac:dyDescent="0.2">
      <c r="B6057" s="3" t="s">
        <v>5951</v>
      </c>
      <c r="E6057" s="3"/>
      <c r="F6057" s="15"/>
      <c r="K6057" s="15"/>
      <c r="L6057" s="15"/>
      <c r="M6057" s="15"/>
      <c r="N6057" s="15"/>
      <c r="O6057" s="31"/>
      <c r="P6057" s="42"/>
      <c r="Q6057" s="15"/>
      <c r="R6057" s="15"/>
    </row>
    <row r="6058" spans="2:18" x14ac:dyDescent="0.2">
      <c r="B6058" s="3"/>
      <c r="E6058" s="3"/>
      <c r="F6058" s="15" t="s">
        <v>5948</v>
      </c>
      <c r="K6058" s="15"/>
      <c r="L6058" s="15"/>
      <c r="M6058" s="15"/>
      <c r="N6058" s="15"/>
      <c r="O6058" s="31"/>
      <c r="P6058" s="42"/>
      <c r="Q6058" s="15"/>
      <c r="R6058" s="15"/>
    </row>
    <row r="6059" spans="2:18" x14ac:dyDescent="0.2">
      <c r="B6059" s="3"/>
      <c r="E6059" s="3"/>
      <c r="F6059" s="15" t="s">
        <v>5927</v>
      </c>
      <c r="K6059" s="15"/>
      <c r="L6059" s="15"/>
      <c r="M6059" s="15"/>
      <c r="N6059" s="15"/>
      <c r="O6059" s="31"/>
      <c r="P6059" s="42"/>
      <c r="Q6059" s="15"/>
      <c r="R6059" s="15"/>
    </row>
    <row r="6060" spans="2:18" x14ac:dyDescent="0.2">
      <c r="B6060" s="3"/>
      <c r="E6060" s="3"/>
      <c r="F6060" s="15" t="s">
        <v>5922</v>
      </c>
      <c r="K6060" s="15"/>
      <c r="L6060" s="15"/>
      <c r="M6060" s="15"/>
      <c r="N6060" s="15"/>
      <c r="O6060" s="31"/>
      <c r="P6060" s="42"/>
      <c r="Q6060" s="15"/>
      <c r="R6060" s="15"/>
    </row>
    <row r="6061" spans="2:18" x14ac:dyDescent="0.2">
      <c r="B6061" s="3"/>
      <c r="E6061" s="3"/>
      <c r="F6061" s="15" t="s">
        <v>5952</v>
      </c>
      <c r="K6061" s="15"/>
      <c r="L6061" s="15"/>
      <c r="M6061" s="15"/>
      <c r="N6061" s="15"/>
      <c r="O6061" s="31"/>
      <c r="P6061" s="42"/>
      <c r="Q6061" s="15"/>
      <c r="R6061" s="15"/>
    </row>
    <row r="6062" spans="2:18" x14ac:dyDescent="0.2">
      <c r="B6062" s="3"/>
      <c r="E6062" s="3"/>
      <c r="F6062" t="s">
        <v>5912</v>
      </c>
      <c r="K6062" s="15"/>
      <c r="L6062" s="15"/>
      <c r="M6062" s="15"/>
      <c r="N6062" s="15"/>
      <c r="O6062" s="31"/>
      <c r="P6062" s="42"/>
      <c r="Q6062" s="15"/>
      <c r="R6062" s="15"/>
    </row>
    <row r="6063" spans="2:18" x14ac:dyDescent="0.2">
      <c r="B6063" s="3"/>
      <c r="E6063" s="3" t="s">
        <v>5909</v>
      </c>
      <c r="F6063" s="15"/>
      <c r="K6063" s="15"/>
      <c r="L6063" s="15"/>
      <c r="M6063" s="15"/>
      <c r="N6063" s="15"/>
      <c r="O6063" s="31"/>
      <c r="P6063" s="42"/>
      <c r="Q6063" s="15"/>
      <c r="R6063" s="15"/>
    </row>
    <row r="6064" spans="2:18" x14ac:dyDescent="0.2">
      <c r="B6064" s="3"/>
      <c r="E6064" s="3"/>
      <c r="F6064" s="15"/>
      <c r="K6064" s="15"/>
      <c r="L6064" s="15"/>
      <c r="M6064" s="15"/>
      <c r="N6064" s="15"/>
      <c r="O6064" s="31"/>
      <c r="P6064" s="42"/>
      <c r="Q6064" s="15"/>
      <c r="R6064" s="15"/>
    </row>
    <row r="6065" spans="2:18" x14ac:dyDescent="0.2">
      <c r="B6065" s="3"/>
      <c r="E6065" s="3" t="s">
        <v>5900</v>
      </c>
      <c r="F6065" s="15"/>
      <c r="K6065" s="15"/>
      <c r="L6065" s="15"/>
      <c r="M6065" s="15"/>
      <c r="N6065" s="15"/>
      <c r="O6065" s="31"/>
      <c r="P6065" s="42"/>
      <c r="Q6065" s="15"/>
      <c r="R6065" s="15"/>
    </row>
    <row r="6066" spans="2:18" x14ac:dyDescent="0.2">
      <c r="B6066" s="3"/>
      <c r="E6066" s="3" t="s">
        <v>5897</v>
      </c>
      <c r="F6066" s="15"/>
      <c r="K6066" s="15"/>
      <c r="L6066" s="15"/>
      <c r="M6066" s="15"/>
      <c r="N6066" s="15"/>
      <c r="O6066" s="31"/>
      <c r="P6066" s="42"/>
      <c r="Q6066" s="15"/>
      <c r="R6066" s="15"/>
    </row>
    <row r="6067" spans="2:18" x14ac:dyDescent="0.2">
      <c r="B6067" s="3"/>
      <c r="E6067" s="3" t="s">
        <v>5837</v>
      </c>
      <c r="F6067" s="15"/>
      <c r="K6067" s="15" t="s">
        <v>5845</v>
      </c>
      <c r="L6067" s="15"/>
      <c r="M6067" s="15"/>
      <c r="N6067" s="15"/>
      <c r="O6067" s="31"/>
      <c r="P6067" s="42"/>
      <c r="Q6067" s="15"/>
      <c r="R6067" s="15"/>
    </row>
    <row r="6068" spans="2:18" x14ac:dyDescent="0.2">
      <c r="B6068" s="3"/>
      <c r="E6068" s="3" t="s">
        <v>5828</v>
      </c>
      <c r="F6068" s="15"/>
      <c r="K6068" s="15" t="s">
        <v>5846</v>
      </c>
      <c r="L6068" s="15"/>
      <c r="M6068" s="15"/>
      <c r="N6068" s="15"/>
      <c r="O6068" s="31"/>
      <c r="Q6068" s="15"/>
      <c r="R6068" s="15"/>
    </row>
    <row r="6069" spans="2:18" x14ac:dyDescent="0.2">
      <c r="B6069" s="3"/>
      <c r="E6069" s="3" t="s">
        <v>5811</v>
      </c>
      <c r="F6069" s="15"/>
      <c r="K6069" s="15"/>
      <c r="L6069" s="15"/>
      <c r="M6069" s="15"/>
      <c r="N6069" s="15"/>
      <c r="O6069" s="31"/>
      <c r="P6069" s="22"/>
      <c r="Q6069" s="15"/>
      <c r="R6069" s="15"/>
    </row>
    <row r="6070" spans="2:18" x14ac:dyDescent="0.2">
      <c r="B6070" s="3"/>
      <c r="E6070" s="3" t="s">
        <v>5810</v>
      </c>
      <c r="F6070" s="15"/>
      <c r="K6070" s="15"/>
      <c r="L6070" s="15"/>
      <c r="M6070" s="15"/>
      <c r="N6070" s="15"/>
      <c r="O6070" s="31"/>
      <c r="P6070" s="22"/>
      <c r="Q6070" s="15"/>
      <c r="R6070" s="15"/>
    </row>
    <row r="6071" spans="2:18" x14ac:dyDescent="0.2">
      <c r="B6071" s="3"/>
      <c r="E6071" s="3" t="s">
        <v>5808</v>
      </c>
      <c r="F6071" s="15"/>
      <c r="I6071" s="15" t="s">
        <v>5809</v>
      </c>
      <c r="K6071" s="15"/>
      <c r="L6071" s="15"/>
      <c r="M6071" s="15"/>
      <c r="N6071" s="15"/>
      <c r="O6071" s="31"/>
      <c r="P6071" s="22"/>
      <c r="Q6071" s="15"/>
      <c r="R6071" s="15"/>
    </row>
    <row r="6072" spans="2:18" x14ac:dyDescent="0.2">
      <c r="B6072" s="3"/>
      <c r="E6072" s="3" t="s">
        <v>5782</v>
      </c>
      <c r="F6072" s="15"/>
      <c r="K6072" s="15"/>
      <c r="L6072" s="15"/>
      <c r="M6072" s="15"/>
      <c r="N6072" s="15"/>
      <c r="O6072" s="31"/>
      <c r="P6072" s="22"/>
      <c r="Q6072" s="15"/>
      <c r="R6072" s="15"/>
    </row>
    <row r="6073" spans="2:18" x14ac:dyDescent="0.2">
      <c r="B6073" s="3"/>
      <c r="E6073" s="3" t="s">
        <v>5744</v>
      </c>
      <c r="F6073" s="15"/>
      <c r="K6073" s="15"/>
      <c r="L6073" s="15"/>
      <c r="M6073" s="15"/>
      <c r="N6073" s="15"/>
      <c r="O6073" s="31"/>
      <c r="P6073" s="22"/>
      <c r="Q6073" s="15"/>
      <c r="R6073" s="15"/>
    </row>
    <row r="6074" spans="2:18" x14ac:dyDescent="0.2">
      <c r="B6074" s="3"/>
      <c r="E6074" s="3" t="s">
        <v>5787</v>
      </c>
      <c r="F6074" s="15"/>
      <c r="K6074" s="15"/>
      <c r="L6074" s="15"/>
      <c r="M6074" s="15"/>
      <c r="N6074" s="15"/>
      <c r="O6074" s="31"/>
      <c r="P6074" s="22"/>
      <c r="Q6074" s="15"/>
      <c r="R6074" s="15"/>
    </row>
    <row r="6075" spans="2:18" x14ac:dyDescent="0.2">
      <c r="B6075" s="3"/>
      <c r="E6075" s="3" t="s">
        <v>5788</v>
      </c>
      <c r="F6075" s="15"/>
      <c r="K6075" s="15"/>
      <c r="L6075" s="15"/>
      <c r="M6075" s="15"/>
      <c r="N6075" s="15"/>
      <c r="O6075" s="31"/>
      <c r="P6075" s="22"/>
      <c r="Q6075" s="15"/>
      <c r="R6075" s="15"/>
    </row>
    <row r="6076" spans="2:18" x14ac:dyDescent="0.2">
      <c r="B6076" s="3"/>
      <c r="E6076" s="3"/>
      <c r="F6076" s="15"/>
      <c r="K6076" s="15"/>
      <c r="L6076" s="15"/>
      <c r="M6076" s="15"/>
      <c r="N6076" s="15"/>
      <c r="O6076" s="31"/>
      <c r="P6076" s="22"/>
      <c r="Q6076" s="15"/>
      <c r="R6076" s="15"/>
    </row>
    <row r="6077" spans="2:18" x14ac:dyDescent="0.2">
      <c r="B6077" s="3"/>
      <c r="E6077" s="3" t="s">
        <v>5757</v>
      </c>
      <c r="F6077" s="15"/>
      <c r="K6077" s="15"/>
      <c r="L6077" s="15"/>
      <c r="M6077" s="15"/>
      <c r="N6077" s="15"/>
      <c r="O6077" s="31"/>
      <c r="P6077" s="22"/>
      <c r="Q6077" s="15"/>
      <c r="R6077" s="15"/>
    </row>
    <row r="6078" spans="2:18" x14ac:dyDescent="0.2">
      <c r="B6078" s="3"/>
      <c r="E6078" s="3" t="s">
        <v>5722</v>
      </c>
      <c r="F6078" s="15"/>
      <c r="K6078" s="15"/>
      <c r="L6078" s="15"/>
      <c r="M6078" s="15"/>
      <c r="N6078" s="15"/>
      <c r="O6078" s="31"/>
      <c r="P6078" s="22"/>
      <c r="Q6078" s="15"/>
      <c r="R6078" s="15"/>
    </row>
    <row r="6079" spans="2:18" x14ac:dyDescent="0.2">
      <c r="B6079" s="3"/>
      <c r="E6079" s="3"/>
      <c r="F6079" s="15"/>
      <c r="K6079" s="15"/>
      <c r="L6079" s="15"/>
      <c r="M6079" s="15"/>
      <c r="N6079" s="15"/>
      <c r="O6079" s="31"/>
      <c r="P6079" s="22"/>
      <c r="Q6079" s="15"/>
      <c r="R6079" s="15"/>
    </row>
    <row r="6080" spans="2:18" x14ac:dyDescent="0.2">
      <c r="B6080" s="3"/>
      <c r="E6080" s="3" t="s">
        <v>5696</v>
      </c>
      <c r="F6080" s="15"/>
      <c r="I6080" s="15" t="s">
        <v>5702</v>
      </c>
      <c r="K6080" s="15"/>
      <c r="L6080" s="15"/>
      <c r="M6080" s="15"/>
      <c r="N6080" s="15"/>
      <c r="O6080" s="31"/>
      <c r="P6080" s="22"/>
      <c r="Q6080" s="15"/>
      <c r="R6080" s="15"/>
    </row>
    <row r="6081" spans="2:17" x14ac:dyDescent="0.2">
      <c r="B6081" s="3"/>
      <c r="E6081" s="3" t="s">
        <v>5689</v>
      </c>
      <c r="F6081" s="15"/>
      <c r="I6081" s="15" t="s">
        <v>5676</v>
      </c>
      <c r="K6081" s="15"/>
      <c r="L6081" s="15"/>
      <c r="M6081" s="15"/>
      <c r="N6081" s="15" t="s">
        <v>5677</v>
      </c>
      <c r="O6081" s="31"/>
      <c r="P6081" s="22"/>
      <c r="Q6081" s="15"/>
    </row>
    <row r="6082" spans="2:17" x14ac:dyDescent="0.2">
      <c r="B6082" s="3"/>
      <c r="E6082" s="3" t="s">
        <v>5674</v>
      </c>
      <c r="F6082" s="15"/>
      <c r="I6082" s="15" t="s">
        <v>5679</v>
      </c>
      <c r="K6082" s="15"/>
      <c r="L6082" s="15"/>
      <c r="M6082" s="15"/>
      <c r="N6082" s="15" t="s">
        <v>5678</v>
      </c>
      <c r="O6082" s="31"/>
      <c r="P6082" s="22"/>
      <c r="Q6082" s="15"/>
    </row>
    <row r="6083" spans="2:17" x14ac:dyDescent="0.2">
      <c r="B6083" s="3"/>
      <c r="E6083" s="3" t="s">
        <v>5670</v>
      </c>
      <c r="F6083" s="15"/>
      <c r="K6083" s="15"/>
      <c r="L6083" s="15"/>
      <c r="M6083" s="15"/>
      <c r="N6083" s="15"/>
      <c r="O6083" s="31"/>
      <c r="P6083" s="22"/>
      <c r="Q6083" s="15"/>
    </row>
    <row r="6084" spans="2:17" x14ac:dyDescent="0.2">
      <c r="B6084" s="3"/>
      <c r="E6084" s="3" t="s">
        <v>5649</v>
      </c>
      <c r="F6084" s="15"/>
      <c r="K6084" s="15"/>
      <c r="L6084" s="15"/>
      <c r="M6084" s="15"/>
      <c r="N6084" s="15"/>
      <c r="O6084" s="31"/>
      <c r="P6084" s="22"/>
      <c r="Q6084" s="15"/>
    </row>
    <row r="6085" spans="2:17" x14ac:dyDescent="0.2">
      <c r="B6085" s="3"/>
      <c r="E6085" s="3" t="s">
        <v>5648</v>
      </c>
      <c r="F6085" s="15"/>
      <c r="K6085" s="15"/>
      <c r="L6085" s="15"/>
      <c r="M6085" s="15"/>
      <c r="N6085" s="15"/>
      <c r="O6085" s="31"/>
      <c r="P6085" s="22"/>
      <c r="Q6085" s="15"/>
    </row>
    <row r="6086" spans="2:17" x14ac:dyDescent="0.2">
      <c r="B6086" s="3"/>
      <c r="E6086" s="3"/>
      <c r="F6086" s="15"/>
      <c r="K6086" s="15"/>
      <c r="L6086" s="15"/>
      <c r="M6086" s="15"/>
      <c r="N6086" s="15"/>
      <c r="O6086" s="31"/>
      <c r="P6086" s="22"/>
      <c r="Q6086" s="15"/>
    </row>
    <row r="6087" spans="2:17" x14ac:dyDescent="0.2">
      <c r="B6087" s="3"/>
      <c r="E6087" s="3" t="s">
        <v>5589</v>
      </c>
      <c r="F6087" s="15"/>
      <c r="K6087" s="15"/>
      <c r="L6087" s="15"/>
      <c r="M6087" s="15"/>
      <c r="N6087" s="15"/>
      <c r="O6087" s="31"/>
      <c r="P6087" s="22"/>
      <c r="Q6087" s="15"/>
    </row>
    <row r="6088" spans="2:17" x14ac:dyDescent="0.2">
      <c r="B6088" s="3"/>
      <c r="E6088" s="3" t="s">
        <v>5586</v>
      </c>
      <c r="F6088" s="15"/>
      <c r="K6088" s="15"/>
      <c r="L6088" s="15"/>
      <c r="M6088" s="15"/>
      <c r="N6088" s="15"/>
      <c r="O6088" s="31"/>
      <c r="P6088" s="22"/>
      <c r="Q6088" s="15"/>
    </row>
    <row r="6089" spans="2:17" x14ac:dyDescent="0.2">
      <c r="B6089" s="3"/>
      <c r="E6089" s="3" t="s">
        <v>5559</v>
      </c>
      <c r="F6089" s="15"/>
      <c r="K6089" s="15"/>
      <c r="L6089" s="15"/>
      <c r="M6089" s="15"/>
      <c r="N6089" s="15"/>
      <c r="O6089" s="31"/>
      <c r="P6089" s="22"/>
      <c r="Q6089" s="15"/>
    </row>
    <row r="6090" spans="2:17" x14ac:dyDescent="0.2">
      <c r="B6090" s="3"/>
      <c r="E6090" s="3" t="s">
        <v>5568</v>
      </c>
      <c r="F6090" s="15"/>
      <c r="K6090" s="15"/>
      <c r="L6090" s="15"/>
      <c r="M6090" s="15"/>
      <c r="N6090" s="15"/>
      <c r="O6090" s="31"/>
      <c r="P6090" s="22"/>
      <c r="Q6090" s="15"/>
    </row>
    <row r="6091" spans="2:17" x14ac:dyDescent="0.2">
      <c r="B6091" s="3"/>
      <c r="E6091" s="3" t="s">
        <v>5579</v>
      </c>
      <c r="F6091" s="15"/>
      <c r="K6091" s="15"/>
      <c r="L6091" s="15"/>
      <c r="M6091" s="15"/>
      <c r="N6091" s="15"/>
      <c r="O6091" s="31"/>
      <c r="P6091" s="22"/>
      <c r="Q6091" s="15"/>
    </row>
    <row r="6092" spans="2:17" x14ac:dyDescent="0.2">
      <c r="B6092" s="3"/>
      <c r="E6092" s="3" t="s">
        <v>5580</v>
      </c>
      <c r="F6092" s="15"/>
      <c r="K6092" s="15"/>
      <c r="L6092" s="15"/>
      <c r="M6092" s="15"/>
      <c r="N6092" s="15"/>
      <c r="O6092" s="31"/>
      <c r="P6092" s="22"/>
      <c r="Q6092" s="15"/>
    </row>
    <row r="6093" spans="2:17" x14ac:dyDescent="0.2">
      <c r="B6093" s="3"/>
      <c r="E6093" s="3"/>
      <c r="F6093" s="15"/>
      <c r="K6093" s="15"/>
      <c r="L6093" s="15"/>
      <c r="M6093" s="15"/>
      <c r="N6093" s="15"/>
      <c r="O6093" s="31"/>
      <c r="P6093" s="22"/>
      <c r="Q6093" s="15"/>
    </row>
    <row r="6094" spans="2:17" x14ac:dyDescent="0.2">
      <c r="B6094" s="3"/>
      <c r="E6094" s="3" t="s">
        <v>5512</v>
      </c>
      <c r="F6094" s="15"/>
      <c r="K6094" s="15"/>
      <c r="L6094" s="15"/>
      <c r="M6094" s="15"/>
      <c r="N6094" s="15"/>
      <c r="O6094" s="31"/>
      <c r="P6094" s="22"/>
      <c r="Q6094" s="15"/>
    </row>
    <row r="6095" spans="2:17" x14ac:dyDescent="0.2">
      <c r="B6095" s="3"/>
      <c r="E6095" s="3" t="s">
        <v>5509</v>
      </c>
      <c r="F6095" s="15"/>
      <c r="K6095" s="15"/>
      <c r="L6095" s="15"/>
      <c r="M6095" s="15"/>
      <c r="N6095" s="15"/>
      <c r="O6095" s="31"/>
      <c r="P6095" s="22"/>
      <c r="Q6095" s="15"/>
    </row>
    <row r="6096" spans="2:17" x14ac:dyDescent="0.2">
      <c r="B6096" s="3"/>
      <c r="E6096" s="3" t="s">
        <v>5501</v>
      </c>
      <c r="F6096" s="15"/>
      <c r="K6096" s="15"/>
      <c r="L6096" s="15"/>
      <c r="M6096" s="15"/>
      <c r="N6096" s="15"/>
      <c r="O6096" s="31"/>
      <c r="P6096" s="22"/>
      <c r="Q6096" s="15"/>
    </row>
    <row r="6097" spans="2:17" x14ac:dyDescent="0.2">
      <c r="B6097" s="3"/>
      <c r="E6097" s="3"/>
      <c r="F6097" s="15"/>
      <c r="K6097" s="15"/>
      <c r="L6097" s="15"/>
      <c r="M6097" s="15"/>
      <c r="N6097" s="15"/>
      <c r="O6097" s="31"/>
      <c r="P6097" s="22"/>
      <c r="Q6097" s="15"/>
    </row>
    <row r="6098" spans="2:17" x14ac:dyDescent="0.2">
      <c r="B6098" s="3"/>
      <c r="E6098" s="3" t="s">
        <v>5524</v>
      </c>
      <c r="F6098" s="15"/>
      <c r="K6098" s="15"/>
      <c r="L6098" s="15"/>
      <c r="M6098" s="15"/>
      <c r="N6098" s="15"/>
      <c r="O6098" s="31"/>
      <c r="P6098" s="22"/>
      <c r="Q6098" s="15"/>
    </row>
    <row r="6099" spans="2:17" x14ac:dyDescent="0.2">
      <c r="B6099" s="3"/>
      <c r="E6099" s="3"/>
      <c r="F6099" s="15"/>
      <c r="K6099" s="15"/>
      <c r="L6099" s="15"/>
      <c r="M6099" s="15"/>
      <c r="N6099" s="15"/>
      <c r="O6099" s="31"/>
      <c r="P6099" s="22"/>
      <c r="Q6099" s="15"/>
    </row>
    <row r="6100" spans="2:17" x14ac:dyDescent="0.2">
      <c r="B6100" s="3"/>
      <c r="E6100" s="3"/>
      <c r="F6100" s="15"/>
      <c r="K6100" s="15"/>
      <c r="L6100" s="15"/>
      <c r="M6100" s="15"/>
      <c r="N6100" s="15"/>
      <c r="O6100" s="31"/>
      <c r="P6100" s="22"/>
      <c r="Q6100" s="15"/>
    </row>
    <row r="6101" spans="2:17" x14ac:dyDescent="0.2">
      <c r="B6101" s="3"/>
      <c r="E6101" s="3" t="s">
        <v>5469</v>
      </c>
      <c r="F6101" s="15"/>
      <c r="K6101" s="15"/>
      <c r="L6101" s="15"/>
      <c r="M6101" s="15" t="s">
        <v>5470</v>
      </c>
      <c r="N6101" s="15"/>
      <c r="O6101" s="31"/>
      <c r="P6101" s="22"/>
      <c r="Q6101" s="15"/>
    </row>
    <row r="6102" spans="2:17" x14ac:dyDescent="0.2">
      <c r="B6102" s="3"/>
      <c r="E6102" s="3"/>
      <c r="F6102" s="15"/>
      <c r="K6102" s="15"/>
      <c r="L6102" s="15"/>
      <c r="M6102" s="15" t="s">
        <v>5445</v>
      </c>
      <c r="N6102" s="15"/>
      <c r="O6102" s="31"/>
      <c r="P6102" s="22"/>
      <c r="Q6102" s="15"/>
    </row>
    <row r="6103" spans="2:17" x14ac:dyDescent="0.2">
      <c r="B6103" s="3"/>
      <c r="E6103" s="3" t="s">
        <v>5444</v>
      </c>
      <c r="F6103" s="15"/>
      <c r="K6103" s="15"/>
      <c r="L6103" s="15"/>
      <c r="M6103" s="15" t="s">
        <v>5446</v>
      </c>
      <c r="N6103" s="15"/>
      <c r="O6103" s="31"/>
      <c r="P6103" s="22"/>
      <c r="Q6103" s="15"/>
    </row>
    <row r="6104" spans="2:17" x14ac:dyDescent="0.2">
      <c r="B6104" s="3"/>
      <c r="E6104" s="3" t="s">
        <v>5522</v>
      </c>
      <c r="F6104" s="15"/>
      <c r="K6104" s="15"/>
      <c r="L6104" s="15"/>
      <c r="M6104" s="15"/>
      <c r="N6104" s="15"/>
      <c r="O6104" s="31"/>
      <c r="Q6104" s="15"/>
    </row>
    <row r="6105" spans="2:17" x14ac:dyDescent="0.2">
      <c r="B6105" s="3"/>
      <c r="E6105" s="3" t="s">
        <v>5424</v>
      </c>
      <c r="F6105" s="15"/>
      <c r="K6105" s="15"/>
      <c r="L6105" s="15"/>
      <c r="M6105" s="15"/>
      <c r="N6105" s="15"/>
      <c r="O6105" s="31"/>
      <c r="Q6105" s="15"/>
    </row>
    <row r="6106" spans="2:17" x14ac:dyDescent="0.2">
      <c r="B6106" s="3"/>
      <c r="E6106" s="3" t="s">
        <v>5414</v>
      </c>
      <c r="F6106" s="15"/>
      <c r="K6106" s="15"/>
      <c r="L6106" s="15"/>
      <c r="M6106" s="15"/>
      <c r="N6106" s="15"/>
      <c r="O6106" s="31"/>
      <c r="Q6106" s="15"/>
    </row>
    <row r="6107" spans="2:17" x14ac:dyDescent="0.2">
      <c r="B6107" s="3"/>
      <c r="E6107" s="3" t="s">
        <v>5381</v>
      </c>
      <c r="F6107" s="15"/>
      <c r="K6107" s="15"/>
      <c r="L6107" s="15"/>
      <c r="M6107" s="15"/>
      <c r="N6107" s="15"/>
      <c r="O6107" s="31"/>
      <c r="Q6107" s="15"/>
    </row>
    <row r="6108" spans="2:17" x14ac:dyDescent="0.2">
      <c r="B6108" s="3"/>
      <c r="E6108" s="3" t="s">
        <v>5355</v>
      </c>
      <c r="F6108" s="15"/>
      <c r="K6108" s="15"/>
      <c r="L6108" s="15"/>
      <c r="M6108" s="15"/>
      <c r="N6108" s="15"/>
      <c r="O6108" s="31"/>
      <c r="Q6108" s="15"/>
    </row>
    <row r="6109" spans="2:17" x14ac:dyDescent="0.2">
      <c r="B6109" s="3"/>
      <c r="E6109" s="3" t="s">
        <v>5353</v>
      </c>
      <c r="F6109" s="15"/>
      <c r="K6109" s="15"/>
      <c r="L6109" s="15"/>
      <c r="M6109" s="15"/>
      <c r="N6109" s="15"/>
      <c r="O6109" s="31"/>
      <c r="Q6109" s="15"/>
    </row>
    <row r="6110" spans="2:17" x14ac:dyDescent="0.2">
      <c r="B6110" s="3"/>
      <c r="E6110" s="3" t="s">
        <v>5344</v>
      </c>
      <c r="F6110" s="15"/>
      <c r="K6110" s="15"/>
      <c r="L6110" s="15"/>
      <c r="M6110" s="15"/>
      <c r="N6110" s="15"/>
      <c r="O6110" s="31"/>
      <c r="Q6110" s="15"/>
    </row>
    <row r="6111" spans="2:17" x14ac:dyDescent="0.2">
      <c r="B6111" s="3"/>
      <c r="E6111" s="3" t="s">
        <v>5364</v>
      </c>
      <c r="F6111" s="15"/>
      <c r="K6111" s="15"/>
      <c r="L6111" s="15"/>
      <c r="M6111" s="15"/>
      <c r="N6111" s="15"/>
      <c r="O6111" s="31"/>
      <c r="Q6111" s="15"/>
    </row>
    <row r="6112" spans="2:17" x14ac:dyDescent="0.2">
      <c r="B6112" s="3"/>
      <c r="E6112" s="3"/>
      <c r="F6112" s="15"/>
      <c r="K6112" s="15"/>
      <c r="L6112" s="15"/>
      <c r="M6112" s="15"/>
      <c r="N6112" s="15"/>
      <c r="O6112" s="31"/>
      <c r="Q6112" s="15"/>
    </row>
    <row r="6113" spans="2:19" x14ac:dyDescent="0.2">
      <c r="B6113" s="3"/>
      <c r="E6113" s="3"/>
      <c r="F6113" s="15"/>
      <c r="K6113" s="15"/>
      <c r="L6113" s="15"/>
      <c r="M6113" s="15"/>
      <c r="N6113" s="15"/>
      <c r="O6113" s="31"/>
      <c r="Q6113" s="15"/>
    </row>
    <row r="6114" spans="2:19" x14ac:dyDescent="0.2">
      <c r="B6114" s="3"/>
      <c r="E6114" s="3"/>
      <c r="F6114" s="15"/>
      <c r="J6114" t="s">
        <v>5249</v>
      </c>
      <c r="K6114" s="15"/>
      <c r="L6114" s="15"/>
      <c r="M6114" s="15"/>
      <c r="N6114" s="15"/>
      <c r="O6114" s="31"/>
      <c r="Q6114" s="15"/>
    </row>
    <row r="6115" spans="2:19" x14ac:dyDescent="0.2">
      <c r="B6115" s="3"/>
      <c r="E6115" s="3" t="s">
        <v>5352</v>
      </c>
      <c r="F6115" s="15"/>
      <c r="J6115" t="s">
        <v>5523</v>
      </c>
      <c r="K6115" s="15"/>
      <c r="L6115" s="15"/>
      <c r="M6115" s="15"/>
      <c r="N6115" s="15"/>
      <c r="O6115" s="31"/>
      <c r="Q6115" s="15"/>
    </row>
    <row r="6116" spans="2:19" x14ac:dyDescent="0.2">
      <c r="B6116" s="3"/>
      <c r="E6116" s="3"/>
      <c r="F6116" s="15" t="s">
        <v>5244</v>
      </c>
      <c r="K6116" s="15"/>
      <c r="L6116" s="15"/>
      <c r="M6116" s="15"/>
      <c r="N6116" s="15"/>
      <c r="O6116" s="31"/>
      <c r="Q6116" s="15"/>
    </row>
    <row r="6117" spans="2:19" x14ac:dyDescent="0.2">
      <c r="B6117" s="3"/>
      <c r="E6117" s="3"/>
      <c r="F6117" s="15" t="s">
        <v>5240</v>
      </c>
      <c r="K6117" s="15"/>
      <c r="L6117" s="15"/>
      <c r="M6117" s="15"/>
      <c r="N6117" s="15"/>
      <c r="O6117" s="31"/>
      <c r="Q6117" s="15"/>
    </row>
    <row r="6118" spans="2:19" x14ac:dyDescent="0.2">
      <c r="B6118" s="3"/>
      <c r="E6118" s="3"/>
      <c r="F6118" s="15"/>
      <c r="K6118" s="15"/>
      <c r="L6118" s="15"/>
      <c r="M6118" s="15"/>
      <c r="N6118" s="15"/>
      <c r="O6118" s="31"/>
      <c r="Q6118" s="15"/>
    </row>
    <row r="6119" spans="2:19" x14ac:dyDescent="0.2">
      <c r="B6119" s="3"/>
      <c r="E6119" s="3"/>
      <c r="F6119" s="15" t="s">
        <v>5245</v>
      </c>
      <c r="K6119" s="15"/>
      <c r="L6119" s="15"/>
      <c r="M6119" s="15"/>
      <c r="N6119" s="15"/>
      <c r="O6119" s="31"/>
      <c r="Q6119" s="15"/>
    </row>
    <row r="6120" spans="2:19" x14ac:dyDescent="0.2">
      <c r="B6120" s="3"/>
      <c r="E6120" s="3"/>
      <c r="F6120" s="15" t="s">
        <v>5237</v>
      </c>
      <c r="K6120" s="15"/>
      <c r="L6120" s="15"/>
      <c r="M6120" s="15"/>
      <c r="N6120" s="15"/>
      <c r="O6120" s="31"/>
      <c r="Q6120" s="15"/>
    </row>
    <row r="6121" spans="2:19" x14ac:dyDescent="0.2">
      <c r="B6121" s="3"/>
      <c r="E6121" s="3"/>
      <c r="F6121" s="15"/>
      <c r="K6121" s="15"/>
      <c r="L6121" s="15"/>
      <c r="M6121" s="15"/>
      <c r="N6121" s="15"/>
      <c r="O6121" s="31"/>
      <c r="Q6121" s="15"/>
    </row>
    <row r="6122" spans="2:19" x14ac:dyDescent="0.2">
      <c r="B6122" s="3" t="s">
        <v>4852</v>
      </c>
      <c r="E6122" s="3"/>
      <c r="F6122" s="15"/>
      <c r="K6122" s="15"/>
      <c r="L6122" s="15"/>
      <c r="M6122" s="15"/>
      <c r="N6122" s="15"/>
      <c r="O6122" s="31"/>
      <c r="Q6122" s="15"/>
    </row>
    <row r="6123" spans="2:19" x14ac:dyDescent="0.2">
      <c r="B6123" s="3"/>
      <c r="E6123" s="3" t="s">
        <v>12</v>
      </c>
      <c r="F6123" s="15" t="s">
        <v>4800</v>
      </c>
      <c r="K6123" s="15"/>
      <c r="L6123" s="15"/>
      <c r="M6123" s="15"/>
      <c r="N6123" s="15"/>
      <c r="O6123" s="31"/>
      <c r="Q6123" s="15"/>
      <c r="S6123" s="15" t="s">
        <v>4805</v>
      </c>
    </row>
    <row r="6124" spans="2:19" x14ac:dyDescent="0.2">
      <c r="B6124" s="3"/>
      <c r="E6124" s="3" t="s">
        <v>4789</v>
      </c>
      <c r="F6124" s="15"/>
      <c r="K6124" s="15"/>
      <c r="L6124" s="15"/>
      <c r="M6124" s="15"/>
      <c r="N6124" s="15"/>
      <c r="O6124" s="31"/>
      <c r="Q6124" s="15"/>
    </row>
    <row r="6125" spans="2:19" x14ac:dyDescent="0.2">
      <c r="B6125" s="3"/>
      <c r="E6125" s="3" t="s">
        <v>4790</v>
      </c>
      <c r="F6125" s="15"/>
      <c r="J6125" t="s">
        <v>4793</v>
      </c>
      <c r="K6125" s="15"/>
      <c r="L6125" s="15"/>
      <c r="M6125" s="15" t="s">
        <v>4792</v>
      </c>
      <c r="N6125" s="15"/>
      <c r="O6125" s="31"/>
      <c r="Q6125" s="15"/>
    </row>
    <row r="6126" spans="2:19" x14ac:dyDescent="0.2">
      <c r="B6126" s="3"/>
      <c r="E6126" s="3" t="s">
        <v>4781</v>
      </c>
      <c r="F6126" s="15"/>
      <c r="K6126" s="15"/>
      <c r="L6126" s="15"/>
      <c r="M6126" s="15"/>
      <c r="N6126" s="15"/>
      <c r="O6126" s="31"/>
      <c r="Q6126" s="15"/>
    </row>
    <row r="6127" spans="2:19" x14ac:dyDescent="0.2">
      <c r="B6127" s="3"/>
      <c r="E6127" s="3" t="s">
        <v>4765</v>
      </c>
      <c r="F6127" s="15"/>
      <c r="K6127" s="15"/>
      <c r="L6127" s="15"/>
      <c r="M6127" s="15"/>
      <c r="N6127" s="15"/>
      <c r="O6127" s="31"/>
      <c r="Q6127" s="15"/>
    </row>
    <row r="6128" spans="2:19" x14ac:dyDescent="0.2">
      <c r="B6128" s="3"/>
      <c r="E6128" s="3" t="s">
        <v>4763</v>
      </c>
      <c r="F6128" s="15"/>
      <c r="K6128" s="15"/>
      <c r="L6128" s="15"/>
      <c r="M6128" s="15" t="s">
        <v>4757</v>
      </c>
      <c r="N6128" s="15"/>
      <c r="O6128" s="31"/>
      <c r="Q6128" s="15"/>
    </row>
    <row r="6129" spans="2:17" x14ac:dyDescent="0.2">
      <c r="B6129" s="3"/>
      <c r="E6129" s="3" t="s">
        <v>4738</v>
      </c>
      <c r="F6129" s="15"/>
      <c r="K6129" s="15"/>
      <c r="L6129" s="15"/>
      <c r="M6129" s="15" t="s">
        <v>4744</v>
      </c>
      <c r="N6129" s="15"/>
      <c r="O6129" s="31"/>
      <c r="Q6129" s="15"/>
    </row>
    <row r="6130" spans="2:17" x14ac:dyDescent="0.2">
      <c r="B6130" s="3"/>
      <c r="E6130" s="3" t="s">
        <v>4725</v>
      </c>
      <c r="F6130" s="15"/>
      <c r="K6130" s="15"/>
      <c r="L6130" s="15"/>
      <c r="M6130" s="15" t="s">
        <v>4743</v>
      </c>
      <c r="N6130" s="15"/>
      <c r="O6130" s="31"/>
      <c r="Q6130" s="15"/>
    </row>
    <row r="6131" spans="2:17" x14ac:dyDescent="0.2">
      <c r="B6131" s="3"/>
      <c r="E6131" s="3"/>
      <c r="F6131" s="15"/>
      <c r="K6131" s="15"/>
      <c r="L6131" s="15"/>
      <c r="M6131" s="15"/>
      <c r="N6131" s="15"/>
      <c r="O6131" s="31"/>
      <c r="Q6131" s="15"/>
    </row>
    <row r="6132" spans="2:17" x14ac:dyDescent="0.2">
      <c r="B6132" s="3"/>
      <c r="E6132" s="3" t="s">
        <v>4749</v>
      </c>
      <c r="F6132" s="15"/>
      <c r="K6132" s="15"/>
      <c r="L6132" s="15"/>
      <c r="M6132" s="15"/>
      <c r="N6132" s="15"/>
      <c r="O6132" s="31"/>
      <c r="Q6132" s="15"/>
    </row>
    <row r="6133" spans="2:17" x14ac:dyDescent="0.2">
      <c r="B6133" s="3"/>
      <c r="E6133" s="3" t="s">
        <v>4715</v>
      </c>
      <c r="F6133" s="15"/>
      <c r="K6133" s="15"/>
      <c r="L6133" s="15"/>
      <c r="M6133" s="15"/>
      <c r="N6133" s="15"/>
      <c r="O6133" s="31"/>
      <c r="Q6133" s="15"/>
    </row>
    <row r="6134" spans="2:17" x14ac:dyDescent="0.2">
      <c r="B6134" s="3"/>
      <c r="E6134" s="3" t="s">
        <v>4707</v>
      </c>
      <c r="F6134" s="15"/>
      <c r="K6134" s="15"/>
      <c r="L6134" s="15"/>
      <c r="M6134" s="15"/>
      <c r="N6134" s="15"/>
      <c r="O6134" s="31"/>
      <c r="Q6134" s="15"/>
    </row>
    <row r="6135" spans="2:17" x14ac:dyDescent="0.2">
      <c r="B6135" s="3"/>
      <c r="E6135" s="3" t="s">
        <v>4703</v>
      </c>
      <c r="F6135" s="15"/>
      <c r="K6135" s="15"/>
      <c r="L6135" s="15"/>
      <c r="M6135" s="15"/>
      <c r="N6135" s="15"/>
      <c r="O6135" s="31"/>
      <c r="Q6135" s="15"/>
    </row>
    <row r="6136" spans="2:17" x14ac:dyDescent="0.2">
      <c r="B6136" s="3"/>
      <c r="E6136" s="3" t="s">
        <v>4678</v>
      </c>
      <c r="F6136" s="15"/>
      <c r="K6136" s="15"/>
      <c r="L6136" s="15"/>
      <c r="M6136" s="15"/>
      <c r="N6136" s="15"/>
      <c r="O6136" s="31"/>
      <c r="Q6136" s="15"/>
    </row>
    <row r="6137" spans="2:17" x14ac:dyDescent="0.2">
      <c r="B6137" s="3"/>
      <c r="E6137" s="3" t="s">
        <v>4634</v>
      </c>
      <c r="F6137" s="15"/>
      <c r="K6137" s="15"/>
      <c r="L6137" s="15"/>
      <c r="M6137" s="15"/>
      <c r="N6137" s="15"/>
      <c r="O6137" s="31"/>
      <c r="Q6137" s="15"/>
    </row>
    <row r="6138" spans="2:17" x14ac:dyDescent="0.2">
      <c r="B6138" s="3"/>
      <c r="E6138" s="3"/>
      <c r="F6138" s="15"/>
      <c r="K6138" s="15"/>
      <c r="L6138" s="15"/>
      <c r="M6138" s="15"/>
      <c r="N6138" s="15"/>
      <c r="O6138" s="31"/>
      <c r="Q6138" s="15"/>
    </row>
    <row r="6139" spans="2:17" x14ac:dyDescent="0.2">
      <c r="B6139" s="3"/>
      <c r="E6139" s="3" t="s">
        <v>4570</v>
      </c>
      <c r="F6139" s="15"/>
      <c r="K6139" s="15"/>
      <c r="L6139" s="15"/>
      <c r="M6139" s="15"/>
      <c r="N6139" s="15"/>
      <c r="O6139" s="31"/>
      <c r="Q6139" s="15"/>
    </row>
    <row r="6140" spans="2:17" x14ac:dyDescent="0.2">
      <c r="B6140" s="3"/>
      <c r="E6140" s="3" t="s">
        <v>4576</v>
      </c>
      <c r="F6140" s="15"/>
      <c r="K6140" s="15"/>
      <c r="L6140" s="15"/>
      <c r="M6140" s="15"/>
      <c r="N6140" s="15"/>
      <c r="O6140" s="31"/>
      <c r="Q6140" s="15"/>
    </row>
    <row r="6141" spans="2:17" x14ac:dyDescent="0.2">
      <c r="B6141" s="3"/>
      <c r="E6141" s="3" t="s">
        <v>4577</v>
      </c>
      <c r="F6141" s="15"/>
      <c r="K6141" s="15"/>
      <c r="L6141" s="15"/>
      <c r="M6141" s="15"/>
      <c r="N6141" s="15"/>
      <c r="O6141" s="31"/>
      <c r="Q6141" s="15"/>
    </row>
    <row r="6142" spans="2:17" x14ac:dyDescent="0.2">
      <c r="B6142" s="3"/>
      <c r="E6142" s="3" t="s">
        <v>4578</v>
      </c>
      <c r="F6142" s="15"/>
      <c r="K6142" s="15"/>
      <c r="L6142" s="15"/>
      <c r="M6142" s="15"/>
      <c r="N6142" s="15"/>
      <c r="O6142" s="31"/>
      <c r="Q6142" s="15"/>
    </row>
    <row r="6143" spans="2:17" x14ac:dyDescent="0.2">
      <c r="B6143" s="3"/>
      <c r="E6143" s="3" t="s">
        <v>4488</v>
      </c>
      <c r="F6143" s="15"/>
      <c r="K6143" s="15"/>
      <c r="L6143" s="15"/>
      <c r="M6143" s="15"/>
      <c r="N6143" s="15"/>
      <c r="O6143" s="31"/>
      <c r="Q6143" s="15"/>
    </row>
    <row r="6144" spans="2:17" x14ac:dyDescent="0.2">
      <c r="B6144" s="3"/>
      <c r="E6144" s="3" t="s">
        <v>4475</v>
      </c>
      <c r="F6144" s="15"/>
      <c r="K6144" s="15"/>
      <c r="L6144" s="15"/>
      <c r="M6144" s="15"/>
      <c r="N6144" s="15"/>
      <c r="O6144" s="31"/>
      <c r="Q6144" s="15"/>
    </row>
    <row r="6145" spans="2:18" x14ac:dyDescent="0.2">
      <c r="B6145" s="3"/>
      <c r="E6145" s="3" t="s">
        <v>4467</v>
      </c>
      <c r="F6145" s="15"/>
      <c r="K6145" s="15"/>
      <c r="L6145" s="15"/>
      <c r="M6145" s="15"/>
      <c r="N6145" s="15"/>
      <c r="O6145" s="31"/>
      <c r="Q6145" s="15"/>
    </row>
    <row r="6146" spans="2:18" x14ac:dyDescent="0.2">
      <c r="B6146" s="3"/>
      <c r="E6146" s="3" t="s">
        <v>4438</v>
      </c>
      <c r="F6146" s="15"/>
      <c r="K6146" s="15"/>
      <c r="L6146" s="15"/>
      <c r="M6146" s="15"/>
      <c r="N6146" s="15"/>
      <c r="O6146" s="31"/>
      <c r="P6146" s="15" t="s">
        <v>4432</v>
      </c>
      <c r="Q6146" s="15"/>
    </row>
    <row r="6147" spans="2:18" x14ac:dyDescent="0.2">
      <c r="B6147" s="3"/>
      <c r="E6147" s="3" t="s">
        <v>4423</v>
      </c>
      <c r="F6147" s="15"/>
      <c r="K6147" s="15"/>
      <c r="L6147" s="15"/>
      <c r="M6147" s="15"/>
      <c r="N6147" s="15"/>
      <c r="O6147" s="31"/>
      <c r="P6147" s="15" t="s">
        <v>4433</v>
      </c>
      <c r="Q6147" s="15"/>
    </row>
    <row r="6148" spans="2:18" x14ac:dyDescent="0.2">
      <c r="B6148" s="3"/>
      <c r="E6148" s="3" t="s">
        <v>4408</v>
      </c>
      <c r="F6148" s="15"/>
      <c r="K6148" s="15"/>
      <c r="L6148" s="15"/>
      <c r="M6148" s="15"/>
      <c r="N6148" s="15"/>
      <c r="O6148" s="31"/>
      <c r="Q6148" s="15"/>
    </row>
    <row r="6149" spans="2:18" x14ac:dyDescent="0.2">
      <c r="B6149" s="3"/>
      <c r="E6149" s="3" t="s">
        <v>4383</v>
      </c>
      <c r="F6149" s="15"/>
      <c r="K6149" s="15"/>
      <c r="L6149" s="15"/>
      <c r="M6149" s="15"/>
      <c r="N6149" s="15"/>
      <c r="O6149" s="31"/>
      <c r="Q6149" s="15"/>
    </row>
    <row r="6150" spans="2:18" x14ac:dyDescent="0.2">
      <c r="B6150" s="3"/>
      <c r="E6150" s="3" t="s">
        <v>4366</v>
      </c>
      <c r="F6150" s="15"/>
      <c r="I6150" t="s">
        <v>4361</v>
      </c>
      <c r="K6150" s="15"/>
      <c r="L6150" s="15"/>
      <c r="M6150" s="15" t="s">
        <v>4363</v>
      </c>
      <c r="N6150" s="15"/>
      <c r="O6150" s="31"/>
      <c r="P6150" t="s">
        <v>4364</v>
      </c>
      <c r="Q6150" s="15"/>
    </row>
    <row r="6151" spans="2:18" x14ac:dyDescent="0.2">
      <c r="B6151" s="3"/>
      <c r="E6151" s="3" t="s">
        <v>4354</v>
      </c>
      <c r="F6151" s="15"/>
      <c r="K6151" s="15"/>
      <c r="L6151" s="15"/>
      <c r="M6151" s="15" t="s">
        <v>4365</v>
      </c>
      <c r="N6151" s="15"/>
      <c r="O6151" s="31"/>
      <c r="P6151" t="s">
        <v>4368</v>
      </c>
      <c r="Q6151" s="15"/>
    </row>
    <row r="6152" spans="2:18" x14ac:dyDescent="0.2">
      <c r="B6152" s="3"/>
      <c r="E6152" s="3" t="s">
        <v>4362</v>
      </c>
      <c r="F6152" s="15"/>
      <c r="K6152" s="15"/>
      <c r="L6152" s="15"/>
      <c r="M6152" s="15" t="s">
        <v>4367</v>
      </c>
      <c r="N6152" s="15"/>
      <c r="O6152" s="31"/>
      <c r="Q6152" s="15"/>
    </row>
    <row r="6153" spans="2:18" x14ac:dyDescent="0.2">
      <c r="B6153" s="3"/>
      <c r="E6153" s="3"/>
      <c r="F6153" s="15"/>
      <c r="K6153" s="15"/>
      <c r="L6153" s="15"/>
      <c r="M6153" s="15"/>
      <c r="N6153" s="15"/>
      <c r="O6153" s="31"/>
      <c r="Q6153" s="15"/>
    </row>
    <row r="6154" spans="2:18" x14ac:dyDescent="0.2">
      <c r="B6154" s="3"/>
      <c r="E6154" s="3"/>
      <c r="F6154" s="15" t="s">
        <v>4313</v>
      </c>
      <c r="K6154" s="15"/>
      <c r="L6154" s="15"/>
      <c r="M6154" s="15"/>
      <c r="N6154" s="15"/>
      <c r="Q6154" s="15"/>
    </row>
    <row r="6155" spans="2:18" x14ac:dyDescent="0.2">
      <c r="B6155" s="3"/>
      <c r="E6155" s="3"/>
      <c r="F6155" s="15"/>
      <c r="G6155" t="s">
        <v>4307</v>
      </c>
      <c r="K6155" s="15"/>
      <c r="L6155" s="15"/>
      <c r="M6155" s="15"/>
      <c r="N6155" s="15"/>
      <c r="O6155" s="31"/>
      <c r="Q6155" s="15"/>
    </row>
    <row r="6156" spans="2:18" x14ac:dyDescent="0.2">
      <c r="B6156" s="3"/>
      <c r="E6156" s="3" t="s">
        <v>4286</v>
      </c>
      <c r="F6156" s="15"/>
      <c r="K6156" s="15"/>
      <c r="L6156" s="15"/>
      <c r="M6156" s="15"/>
      <c r="N6156" s="15"/>
      <c r="O6156" s="31"/>
      <c r="Q6156" s="15"/>
    </row>
    <row r="6157" spans="2:18" x14ac:dyDescent="0.2">
      <c r="B6157" s="3"/>
      <c r="E6157" s="3" t="s">
        <v>4300</v>
      </c>
      <c r="F6157" s="15"/>
      <c r="K6157" s="15"/>
      <c r="L6157" s="15"/>
      <c r="M6157" s="15"/>
      <c r="N6157" s="15"/>
      <c r="O6157" s="31"/>
      <c r="Q6157" s="15"/>
      <c r="R6157" t="s">
        <v>4289</v>
      </c>
    </row>
    <row r="6158" spans="2:18" x14ac:dyDescent="0.2">
      <c r="B6158" s="3"/>
      <c r="E6158" s="3" t="s">
        <v>4288</v>
      </c>
      <c r="F6158" s="15"/>
      <c r="K6158" s="15"/>
      <c r="L6158" s="15"/>
      <c r="M6158" s="15"/>
      <c r="N6158" s="15"/>
      <c r="O6158" s="31"/>
      <c r="Q6158" s="15"/>
      <c r="R6158" t="s">
        <v>4290</v>
      </c>
    </row>
    <row r="6159" spans="2:18" x14ac:dyDescent="0.2">
      <c r="B6159" s="3"/>
      <c r="E6159" s="3"/>
      <c r="F6159" s="15"/>
      <c r="K6159" s="15"/>
      <c r="L6159" s="15"/>
      <c r="M6159" s="15"/>
      <c r="N6159" s="15"/>
      <c r="O6159" s="31"/>
      <c r="Q6159" s="15"/>
    </row>
    <row r="6160" spans="2:18" x14ac:dyDescent="0.2">
      <c r="B6160" s="3"/>
      <c r="E6160" s="3" t="s">
        <v>4281</v>
      </c>
      <c r="F6160" s="15"/>
      <c r="K6160" s="15"/>
      <c r="L6160" s="15"/>
      <c r="M6160" s="15"/>
      <c r="N6160" s="15"/>
      <c r="O6160" s="31"/>
      <c r="Q6160" s="15"/>
    </row>
    <row r="6161" spans="2:17" x14ac:dyDescent="0.2">
      <c r="B6161" s="3"/>
      <c r="E6161" s="3" t="s">
        <v>4259</v>
      </c>
      <c r="F6161" s="15"/>
      <c r="K6161" s="15"/>
      <c r="L6161" s="15"/>
      <c r="M6161" s="15"/>
      <c r="N6161" s="15"/>
      <c r="O6161" s="31"/>
      <c r="Q6161" s="15"/>
    </row>
    <row r="6162" spans="2:17" x14ac:dyDescent="0.2">
      <c r="B6162" s="3"/>
      <c r="E6162" s="44" t="s">
        <v>4242</v>
      </c>
      <c r="F6162" s="15"/>
      <c r="H6162" t="s">
        <v>4252</v>
      </c>
      <c r="K6162" s="15"/>
      <c r="L6162" s="15"/>
      <c r="M6162" s="15" t="s">
        <v>4255</v>
      </c>
      <c r="N6162" s="15"/>
      <c r="O6162" s="31"/>
      <c r="Q6162" s="15"/>
    </row>
    <row r="6163" spans="2:17" x14ac:dyDescent="0.2">
      <c r="B6163" s="3"/>
      <c r="E6163" s="3" t="s">
        <v>4230</v>
      </c>
      <c r="F6163" s="15"/>
      <c r="K6163" s="15"/>
      <c r="L6163" s="15"/>
      <c r="M6163" s="15"/>
      <c r="N6163" s="15"/>
      <c r="O6163" s="31"/>
      <c r="Q6163" s="15"/>
    </row>
    <row r="6164" spans="2:17" x14ac:dyDescent="0.2">
      <c r="B6164" s="3"/>
      <c r="E6164" s="3" t="s">
        <v>4219</v>
      </c>
      <c r="F6164" s="15"/>
      <c r="K6164" s="15"/>
      <c r="L6164" s="15"/>
      <c r="M6164" s="15" t="s">
        <v>4287</v>
      </c>
      <c r="N6164" s="15"/>
      <c r="O6164" s="31"/>
      <c r="Q6164" s="15"/>
    </row>
    <row r="6165" spans="2:17" x14ac:dyDescent="0.2">
      <c r="B6165" s="3"/>
      <c r="E6165" s="3" t="s">
        <v>4226</v>
      </c>
      <c r="F6165" s="15"/>
      <c r="K6165" s="15"/>
      <c r="L6165" s="15"/>
      <c r="M6165" s="15"/>
      <c r="N6165" s="15"/>
      <c r="O6165" s="31"/>
      <c r="Q6165" s="15"/>
    </row>
    <row r="6166" spans="2:17" x14ac:dyDescent="0.2">
      <c r="B6166" s="3"/>
      <c r="E6166" s="3"/>
      <c r="F6166" s="15"/>
      <c r="K6166" s="15"/>
      <c r="L6166" s="15"/>
      <c r="M6166" s="15"/>
      <c r="N6166" s="15"/>
      <c r="O6166" s="31"/>
      <c r="Q6166" s="15"/>
    </row>
    <row r="6167" spans="2:17" x14ac:dyDescent="0.2">
      <c r="B6167" s="3" t="s">
        <v>4197</v>
      </c>
      <c r="E6167" s="3"/>
      <c r="F6167" s="15"/>
      <c r="K6167" s="15"/>
      <c r="L6167" s="15" t="s">
        <v>4220</v>
      </c>
      <c r="M6167" s="15"/>
      <c r="N6167" s="15"/>
      <c r="O6167" s="31"/>
      <c r="P6167" t="s">
        <v>4222</v>
      </c>
      <c r="Q6167" s="15"/>
    </row>
    <row r="6168" spans="2:17" x14ac:dyDescent="0.2">
      <c r="B6168" s="3" t="s">
        <v>4195</v>
      </c>
      <c r="E6168" s="3"/>
      <c r="F6168" s="15"/>
      <c r="K6168" s="15"/>
      <c r="L6168" s="15"/>
      <c r="M6168" s="15"/>
      <c r="N6168" s="15"/>
      <c r="O6168" s="31"/>
      <c r="P6168" t="s">
        <v>4223</v>
      </c>
      <c r="Q6168" s="15"/>
    </row>
    <row r="6169" spans="2:17" x14ac:dyDescent="0.2">
      <c r="B6169" s="3"/>
      <c r="E6169" s="3"/>
      <c r="F6169" s="15"/>
      <c r="K6169" s="15"/>
      <c r="L6169" s="15" t="s">
        <v>4221</v>
      </c>
      <c r="M6169" s="15"/>
      <c r="N6169" s="15"/>
      <c r="O6169" s="31"/>
      <c r="P6169" t="s">
        <v>4224</v>
      </c>
      <c r="Q6169" s="15"/>
    </row>
    <row r="6170" spans="2:17" x14ac:dyDescent="0.2">
      <c r="B6170" s="3" t="s">
        <v>4196</v>
      </c>
      <c r="E6170" s="3"/>
      <c r="F6170" s="15"/>
      <c r="K6170" s="15"/>
      <c r="L6170" s="15"/>
      <c r="M6170" s="15"/>
      <c r="N6170" s="15"/>
      <c r="O6170" s="31"/>
      <c r="P6170" t="s">
        <v>3933</v>
      </c>
      <c r="Q6170" s="15"/>
    </row>
    <row r="6171" spans="2:17" x14ac:dyDescent="0.2">
      <c r="B6171" s="3" t="s">
        <v>4194</v>
      </c>
      <c r="E6171" s="3"/>
      <c r="F6171" s="15"/>
      <c r="K6171" s="15"/>
      <c r="L6171" s="15"/>
      <c r="M6171" s="15"/>
      <c r="N6171" s="15"/>
      <c r="O6171" s="31"/>
      <c r="Q6171" s="15"/>
    </row>
    <row r="6172" spans="2:17" x14ac:dyDescent="0.2">
      <c r="B6172" s="3"/>
      <c r="E6172" s="3"/>
      <c r="F6172" s="15"/>
      <c r="K6172" s="15"/>
      <c r="L6172" s="15"/>
      <c r="M6172" s="15"/>
      <c r="N6172" s="15"/>
      <c r="O6172" s="31"/>
      <c r="Q6172" s="15"/>
    </row>
    <row r="6173" spans="2:17" x14ac:dyDescent="0.2">
      <c r="B6173" s="3"/>
      <c r="E6173" s="3"/>
      <c r="F6173" s="15"/>
      <c r="K6173" s="15"/>
      <c r="L6173" s="15"/>
      <c r="M6173" s="15"/>
      <c r="N6173" s="15"/>
      <c r="O6173" s="31"/>
      <c r="Q6173" s="15"/>
    </row>
    <row r="6174" spans="2:17" x14ac:dyDescent="0.2">
      <c r="B6174" s="3"/>
      <c r="E6174" s="3"/>
      <c r="F6174" s="15"/>
      <c r="K6174" s="15"/>
      <c r="L6174" s="15"/>
      <c r="M6174" s="15"/>
      <c r="N6174" s="15"/>
      <c r="O6174" s="31"/>
      <c r="Q6174" s="15"/>
    </row>
    <row r="6175" spans="2:17" x14ac:dyDescent="0.2">
      <c r="B6175" s="3"/>
      <c r="E6175" s="3" t="s">
        <v>4193</v>
      </c>
      <c r="F6175" s="15"/>
      <c r="K6175" s="15"/>
      <c r="L6175" s="15"/>
      <c r="M6175" s="15"/>
      <c r="N6175" s="15"/>
      <c r="O6175" s="31"/>
      <c r="Q6175" s="15"/>
    </row>
    <row r="6176" spans="2:17" x14ac:dyDescent="0.2">
      <c r="B6176" s="3"/>
      <c r="E6176" s="3"/>
      <c r="F6176" s="15"/>
      <c r="K6176" s="15"/>
      <c r="L6176" s="15"/>
      <c r="M6176" s="15"/>
      <c r="N6176" s="15"/>
      <c r="O6176" s="31"/>
      <c r="Q6176" s="15"/>
    </row>
    <row r="6177" spans="2:17" x14ac:dyDescent="0.2">
      <c r="B6177" s="3" t="s">
        <v>4184</v>
      </c>
      <c r="E6177" s="3"/>
      <c r="F6177" s="15"/>
      <c r="K6177" s="15"/>
      <c r="L6177" s="15"/>
      <c r="M6177" s="15"/>
      <c r="N6177" s="15"/>
      <c r="O6177" s="31"/>
      <c r="Q6177" s="15"/>
    </row>
    <row r="6178" spans="2:17" x14ac:dyDescent="0.2">
      <c r="B6178" s="3"/>
      <c r="E6178" s="3"/>
      <c r="F6178" s="15"/>
      <c r="K6178" s="15"/>
      <c r="L6178" s="15"/>
      <c r="M6178" s="15"/>
      <c r="N6178" s="15"/>
      <c r="O6178" s="31"/>
      <c r="Q6178" s="15"/>
    </row>
    <row r="6179" spans="2:17" x14ac:dyDescent="0.2">
      <c r="B6179" s="3" t="s">
        <v>4182</v>
      </c>
      <c r="E6179" s="3"/>
      <c r="F6179" s="15"/>
      <c r="K6179" s="15"/>
      <c r="L6179" s="15"/>
      <c r="M6179" s="15"/>
      <c r="N6179" s="15"/>
      <c r="O6179" s="31"/>
      <c r="Q6179" s="15"/>
    </row>
    <row r="6180" spans="2:17" x14ac:dyDescent="0.2">
      <c r="B6180" s="3"/>
      <c r="E6180" s="3"/>
      <c r="F6180" s="15"/>
      <c r="K6180" s="15"/>
      <c r="L6180" s="15"/>
      <c r="M6180" s="15"/>
      <c r="N6180" s="15"/>
      <c r="O6180" s="31"/>
      <c r="Q6180" s="15"/>
    </row>
    <row r="6181" spans="2:17" x14ac:dyDescent="0.2">
      <c r="B6181" s="43" t="s">
        <v>4183</v>
      </c>
      <c r="E6181" s="3"/>
      <c r="F6181" s="15"/>
      <c r="K6181" s="15"/>
      <c r="L6181" s="15"/>
      <c r="M6181" s="15"/>
      <c r="N6181" s="15"/>
      <c r="O6181" s="31"/>
      <c r="Q6181" s="15"/>
    </row>
    <row r="6182" spans="2:17" x14ac:dyDescent="0.2">
      <c r="B6182" s="43"/>
      <c r="E6182" s="3"/>
      <c r="F6182" s="15"/>
      <c r="K6182" s="15"/>
      <c r="L6182" s="15"/>
      <c r="M6182" s="15"/>
      <c r="N6182" s="15"/>
      <c r="O6182" s="31"/>
      <c r="Q6182" s="15"/>
    </row>
    <row r="6183" spans="2:17" x14ac:dyDescent="0.2">
      <c r="B6183" s="3"/>
      <c r="E6183" s="3" t="s">
        <v>4178</v>
      </c>
      <c r="F6183" s="15"/>
      <c r="K6183" s="15"/>
      <c r="L6183" s="15"/>
      <c r="M6183" s="15"/>
      <c r="N6183" s="15"/>
      <c r="O6183" s="31"/>
      <c r="Q6183" s="15"/>
    </row>
    <row r="6184" spans="2:17" x14ac:dyDescent="0.2">
      <c r="B6184" s="3"/>
      <c r="E6184" s="3" t="s">
        <v>4164</v>
      </c>
      <c r="F6184" s="15"/>
      <c r="K6184" s="15"/>
      <c r="L6184" s="15"/>
      <c r="M6184" s="15"/>
      <c r="N6184" s="15"/>
      <c r="O6184" s="31"/>
      <c r="Q6184" s="15"/>
    </row>
    <row r="6185" spans="2:17" x14ac:dyDescent="0.2">
      <c r="B6185" s="3"/>
      <c r="E6185" s="3"/>
      <c r="F6185" s="15"/>
      <c r="K6185" s="15"/>
      <c r="L6185" s="15"/>
      <c r="M6185" s="15"/>
      <c r="N6185" s="15"/>
      <c r="O6185" s="31"/>
      <c r="Q6185" s="15"/>
    </row>
    <row r="6186" spans="2:17" x14ac:dyDescent="0.2">
      <c r="B6186" s="3"/>
      <c r="E6186" s="15" t="s">
        <v>4145</v>
      </c>
      <c r="F6186" s="15"/>
      <c r="G6186" s="15" t="s">
        <v>4124</v>
      </c>
      <c r="K6186" s="15"/>
      <c r="L6186" s="15"/>
      <c r="M6186" s="15" t="s">
        <v>4157</v>
      </c>
      <c r="N6186" s="15"/>
      <c r="O6186" s="31"/>
      <c r="Q6186" s="15"/>
    </row>
    <row r="6187" spans="2:17" x14ac:dyDescent="0.2">
      <c r="B6187" s="3"/>
      <c r="E6187" s="15" t="s">
        <v>4116</v>
      </c>
      <c r="F6187" s="15"/>
      <c r="K6187" s="15"/>
      <c r="L6187" s="15"/>
      <c r="M6187" s="15"/>
      <c r="N6187" s="15" t="s">
        <v>4114</v>
      </c>
      <c r="O6187" s="31"/>
      <c r="Q6187" s="15"/>
    </row>
    <row r="6188" spans="2:17" x14ac:dyDescent="0.2">
      <c r="B6188" s="3"/>
      <c r="D6188" s="15" t="s">
        <v>4091</v>
      </c>
      <c r="E6188" s="15"/>
      <c r="F6188" s="15"/>
      <c r="K6188" s="15"/>
      <c r="L6188" s="15"/>
      <c r="M6188" s="15"/>
      <c r="N6188" s="15"/>
      <c r="O6188" s="31"/>
      <c r="Q6188" s="15"/>
    </row>
    <row r="6189" spans="2:17" x14ac:dyDescent="0.2">
      <c r="B6189" s="3"/>
      <c r="E6189" s="15" t="s">
        <v>4083</v>
      </c>
      <c r="F6189" s="15"/>
      <c r="K6189" s="15"/>
      <c r="L6189" s="15"/>
      <c r="M6189" s="15"/>
      <c r="N6189" s="15"/>
      <c r="O6189" s="31"/>
      <c r="Q6189" s="15"/>
    </row>
    <row r="6190" spans="2:17" x14ac:dyDescent="0.2">
      <c r="B6190" s="3"/>
      <c r="E6190" s="15" t="s">
        <v>4045</v>
      </c>
      <c r="F6190" s="15"/>
      <c r="K6190" s="15"/>
      <c r="L6190" s="15"/>
      <c r="M6190" s="15"/>
      <c r="N6190" s="15"/>
      <c r="O6190" s="31"/>
      <c r="Q6190" s="15"/>
    </row>
    <row r="6191" spans="2:17" x14ac:dyDescent="0.2">
      <c r="B6191" s="3"/>
      <c r="E6191" s="15"/>
      <c r="F6191" s="15" t="s">
        <v>4078</v>
      </c>
      <c r="K6191" s="15"/>
      <c r="L6191" s="15"/>
      <c r="M6191" s="15"/>
      <c r="N6191" s="15"/>
      <c r="O6191" s="31"/>
      <c r="Q6191" s="15"/>
    </row>
    <row r="6192" spans="2:17" x14ac:dyDescent="0.2">
      <c r="B6192" s="3"/>
      <c r="E6192" s="15"/>
      <c r="F6192" s="15" t="s">
        <v>4020</v>
      </c>
      <c r="K6192" s="15"/>
      <c r="L6192" s="15"/>
      <c r="M6192" s="15"/>
      <c r="N6192" s="15"/>
      <c r="O6192" s="31"/>
      <c r="Q6192" s="15"/>
    </row>
    <row r="6193" spans="2:17" x14ac:dyDescent="0.2">
      <c r="B6193" s="3"/>
      <c r="D6193" t="s">
        <v>4008</v>
      </c>
      <c r="E6193" s="3" t="s">
        <v>4010</v>
      </c>
      <c r="F6193" s="15"/>
      <c r="K6193" s="15"/>
      <c r="L6193" s="15"/>
      <c r="M6193" s="15"/>
      <c r="N6193" s="15"/>
      <c r="O6193" s="31"/>
      <c r="Q6193" s="15"/>
    </row>
    <row r="6194" spans="2:17" x14ac:dyDescent="0.2">
      <c r="B6194" s="3"/>
      <c r="E6194" s="15" t="s">
        <v>3994</v>
      </c>
      <c r="F6194" s="15" t="s">
        <v>3995</v>
      </c>
      <c r="K6194" s="15"/>
      <c r="L6194" s="15"/>
      <c r="M6194" s="15"/>
      <c r="N6194" s="15"/>
      <c r="O6194" s="31"/>
      <c r="Q6194" s="15"/>
    </row>
    <row r="6195" spans="2:17" x14ac:dyDescent="0.2">
      <c r="B6195" s="3" t="s">
        <v>3983</v>
      </c>
      <c r="E6195" s="15"/>
      <c r="F6195" s="15"/>
      <c r="K6195" s="15"/>
      <c r="L6195" s="15"/>
      <c r="M6195" s="15"/>
      <c r="N6195" s="15"/>
      <c r="O6195" s="31"/>
      <c r="Q6195" s="15"/>
    </row>
    <row r="6196" spans="2:17" x14ac:dyDescent="0.2">
      <c r="B6196" s="3" t="s">
        <v>3976</v>
      </c>
      <c r="E6196" s="15"/>
      <c r="F6196" s="15"/>
      <c r="K6196" s="15"/>
      <c r="L6196" s="15"/>
      <c r="M6196" s="15"/>
      <c r="N6196" s="15"/>
      <c r="O6196" s="31"/>
      <c r="Q6196" s="15"/>
    </row>
    <row r="6197" spans="2:17" x14ac:dyDescent="0.2">
      <c r="B6197" s="3"/>
      <c r="E6197" s="15"/>
      <c r="F6197" s="15"/>
      <c r="K6197" s="15"/>
      <c r="L6197" s="15"/>
      <c r="M6197" s="15"/>
      <c r="N6197" s="15"/>
      <c r="O6197" s="31"/>
      <c r="Q6197" s="15"/>
    </row>
    <row r="6198" spans="2:17" x14ac:dyDescent="0.2">
      <c r="B6198" s="3" t="s">
        <v>3968</v>
      </c>
      <c r="E6198" s="15" t="s">
        <v>3966</v>
      </c>
      <c r="F6198" s="15"/>
      <c r="K6198" s="15"/>
      <c r="L6198" s="15"/>
      <c r="M6198" s="15"/>
      <c r="N6198" s="15"/>
      <c r="O6198" s="31"/>
      <c r="Q6198" s="15"/>
    </row>
    <row r="6199" spans="2:17" x14ac:dyDescent="0.2">
      <c r="B6199" s="3"/>
      <c r="E6199" s="15" t="s">
        <v>3962</v>
      </c>
      <c r="F6199" s="15"/>
      <c r="K6199" s="15"/>
      <c r="L6199" s="15"/>
      <c r="M6199" s="15"/>
      <c r="N6199" s="15"/>
      <c r="O6199" s="31"/>
      <c r="Q6199" s="15"/>
    </row>
    <row r="6200" spans="2:17" x14ac:dyDescent="0.2">
      <c r="B6200" s="3"/>
      <c r="E6200" s="15"/>
      <c r="F6200" s="15"/>
      <c r="K6200" s="15"/>
      <c r="L6200" s="15"/>
      <c r="M6200" s="15"/>
      <c r="N6200" s="15"/>
      <c r="O6200" s="31"/>
      <c r="Q6200" s="15"/>
    </row>
    <row r="6201" spans="2:17" x14ac:dyDescent="0.2">
      <c r="B6201" s="3"/>
      <c r="C6201" t="s">
        <v>3963</v>
      </c>
      <c r="E6201" s="15"/>
      <c r="F6201" s="15" t="s">
        <v>3951</v>
      </c>
      <c r="K6201" s="15"/>
      <c r="L6201" s="15"/>
      <c r="M6201" s="15"/>
      <c r="N6201" s="15"/>
      <c r="O6201" s="31"/>
      <c r="Q6201" s="15"/>
    </row>
    <row r="6202" spans="2:17" x14ac:dyDescent="0.2">
      <c r="B6202" s="3" t="s">
        <v>3955</v>
      </c>
      <c r="E6202" s="15"/>
      <c r="F6202" s="15" t="s">
        <v>3944</v>
      </c>
      <c r="K6202" s="15"/>
      <c r="L6202" s="15"/>
      <c r="M6202" s="15"/>
      <c r="N6202" s="15"/>
      <c r="O6202" s="31"/>
      <c r="Q6202" s="15"/>
    </row>
    <row r="6203" spans="2:17" x14ac:dyDescent="0.2">
      <c r="B6203" s="3"/>
      <c r="E6203" s="15"/>
      <c r="F6203" s="15" t="s">
        <v>3946</v>
      </c>
      <c r="K6203" s="15"/>
      <c r="L6203" s="15"/>
      <c r="M6203" s="15"/>
      <c r="N6203" s="15"/>
      <c r="O6203" s="31"/>
      <c r="Q6203" s="15"/>
    </row>
    <row r="6204" spans="2:17" x14ac:dyDescent="0.2">
      <c r="E6204" s="15"/>
      <c r="F6204" s="15" t="s">
        <v>3872</v>
      </c>
      <c r="K6204" s="15" t="s">
        <v>3937</v>
      </c>
      <c r="L6204" s="15"/>
      <c r="M6204" s="15"/>
      <c r="N6204" s="15"/>
      <c r="O6204" s="31"/>
      <c r="Q6204" s="15"/>
    </row>
    <row r="6205" spans="2:17" x14ac:dyDescent="0.2">
      <c r="B6205" s="3"/>
      <c r="E6205" s="15" t="s">
        <v>3871</v>
      </c>
      <c r="F6205" s="15"/>
      <c r="K6205" s="15"/>
      <c r="L6205" s="15"/>
      <c r="M6205" s="15"/>
      <c r="N6205" s="15"/>
      <c r="O6205" s="31"/>
      <c r="Q6205" s="15"/>
    </row>
    <row r="6206" spans="2:17" x14ac:dyDescent="0.2">
      <c r="B6206" s="3"/>
      <c r="E6206" s="15" t="s">
        <v>3807</v>
      </c>
      <c r="F6206" s="15"/>
      <c r="K6206" s="15"/>
      <c r="L6206" s="15"/>
      <c r="M6206" s="15"/>
      <c r="N6206" s="15"/>
      <c r="O6206" s="31"/>
      <c r="Q6206" s="15"/>
    </row>
    <row r="6207" spans="2:17" x14ac:dyDescent="0.2">
      <c r="B6207" s="3"/>
      <c r="E6207" s="15" t="s">
        <v>3795</v>
      </c>
      <c r="F6207" s="15"/>
      <c r="K6207" s="15"/>
      <c r="L6207" s="15"/>
      <c r="M6207" s="15"/>
      <c r="N6207" s="15"/>
      <c r="O6207" s="31"/>
      <c r="Q6207" s="15"/>
    </row>
    <row r="6208" spans="2:17" x14ac:dyDescent="0.2">
      <c r="B6208" s="3"/>
      <c r="E6208" s="15" t="s">
        <v>3798</v>
      </c>
      <c r="F6208" s="15"/>
      <c r="K6208" s="15"/>
      <c r="L6208" s="15"/>
      <c r="M6208" s="15"/>
      <c r="N6208" s="15"/>
      <c r="O6208" s="31"/>
      <c r="Q6208" s="15"/>
    </row>
    <row r="6209" spans="2:17" x14ac:dyDescent="0.2">
      <c r="B6209" s="3"/>
      <c r="E6209" s="15"/>
      <c r="F6209" s="15" t="s">
        <v>3753</v>
      </c>
      <c r="K6209" s="15"/>
      <c r="L6209" s="15"/>
      <c r="N6209" s="15"/>
      <c r="O6209" s="31"/>
      <c r="Q6209" s="15"/>
    </row>
    <row r="6210" spans="2:17" x14ac:dyDescent="0.2">
      <c r="B6210" s="3" t="s">
        <v>3761</v>
      </c>
      <c r="E6210" s="15" t="s">
        <v>3760</v>
      </c>
      <c r="F6210" s="15"/>
      <c r="K6210" s="15"/>
      <c r="L6210" s="15"/>
      <c r="M6210" s="15"/>
      <c r="N6210" s="15"/>
      <c r="O6210" s="31"/>
      <c r="Q6210" s="15"/>
    </row>
    <row r="6211" spans="2:17" x14ac:dyDescent="0.2">
      <c r="B6211" s="3"/>
      <c r="E6211" s="15" t="s">
        <v>3746</v>
      </c>
      <c r="F6211" s="15"/>
      <c r="K6211" s="15"/>
      <c r="L6211" s="15"/>
      <c r="M6211" s="15"/>
      <c r="N6211" s="15"/>
      <c r="O6211" s="31"/>
      <c r="Q6211" s="15"/>
    </row>
    <row r="6212" spans="2:17" x14ac:dyDescent="0.2">
      <c r="B6212" s="3"/>
      <c r="E6212" s="15"/>
      <c r="F6212" s="15"/>
      <c r="K6212" s="15"/>
      <c r="L6212" s="15"/>
      <c r="M6212" s="15"/>
      <c r="N6212" s="15"/>
      <c r="O6212" s="31"/>
      <c r="Q6212" s="15"/>
    </row>
    <row r="6213" spans="2:17" x14ac:dyDescent="0.2">
      <c r="B6213" s="3"/>
      <c r="E6213" s="15" t="s">
        <v>3701</v>
      </c>
      <c r="F6213" s="15"/>
      <c r="K6213" s="15"/>
      <c r="L6213" s="15"/>
      <c r="M6213" s="15"/>
      <c r="N6213" s="15"/>
      <c r="Q6213" s="15"/>
    </row>
    <row r="6214" spans="2:17" x14ac:dyDescent="0.2">
      <c r="B6214" s="3"/>
      <c r="E6214" s="15" t="s">
        <v>3702</v>
      </c>
      <c r="F6214" s="15"/>
      <c r="K6214" s="15"/>
      <c r="L6214" s="15"/>
      <c r="M6214" s="15"/>
      <c r="N6214" s="15"/>
      <c r="O6214" s="31"/>
      <c r="Q6214" s="15"/>
    </row>
    <row r="6215" spans="2:17" ht="27" x14ac:dyDescent="0.35">
      <c r="B6215" s="3"/>
      <c r="E6215" s="33" t="s">
        <v>3673</v>
      </c>
      <c r="F6215" s="15"/>
      <c r="K6215" s="15"/>
      <c r="L6215" s="15"/>
      <c r="M6215" s="15"/>
      <c r="N6215" s="15"/>
      <c r="O6215" s="15"/>
      <c r="Q6215" s="15"/>
    </row>
    <row r="6216" spans="2:17" x14ac:dyDescent="0.2">
      <c r="B6216" s="3"/>
      <c r="E6216" s="15" t="s">
        <v>3650</v>
      </c>
      <c r="F6216" s="15"/>
      <c r="K6216" s="15"/>
      <c r="L6216" s="15"/>
      <c r="M6216" s="15"/>
      <c r="N6216" s="15"/>
      <c r="O6216" s="15"/>
      <c r="Q6216" s="15"/>
    </row>
    <row r="6217" spans="2:17" x14ac:dyDescent="0.2">
      <c r="B6217" s="3"/>
      <c r="E6217" s="15" t="s">
        <v>3670</v>
      </c>
      <c r="F6217" s="15"/>
      <c r="K6217" s="15"/>
      <c r="L6217" s="15"/>
      <c r="M6217" s="15"/>
      <c r="N6217" s="15"/>
      <c r="O6217" s="15"/>
      <c r="Q6217" s="15"/>
    </row>
    <row r="6218" spans="2:17" x14ac:dyDescent="0.2">
      <c r="B6218" s="3"/>
      <c r="E6218" s="15" t="s">
        <v>3640</v>
      </c>
      <c r="F6218" s="15"/>
      <c r="K6218" s="15"/>
      <c r="L6218" s="15"/>
      <c r="M6218" s="15"/>
      <c r="N6218" s="15"/>
      <c r="O6218" s="15"/>
      <c r="Q6218" s="15"/>
    </row>
    <row r="6219" spans="2:17" x14ac:dyDescent="0.2">
      <c r="B6219" s="3"/>
      <c r="E6219" s="15" t="s">
        <v>3656</v>
      </c>
      <c r="F6219" s="15"/>
      <c r="K6219" s="15"/>
      <c r="L6219" s="15" t="s">
        <v>3651</v>
      </c>
      <c r="M6219" s="15"/>
      <c r="N6219" s="15"/>
      <c r="O6219" s="15"/>
      <c r="Q6219" s="15"/>
    </row>
    <row r="6220" spans="2:17" x14ac:dyDescent="0.2">
      <c r="B6220" s="3" t="s">
        <v>2833</v>
      </c>
      <c r="E6220" s="15" t="s">
        <v>3628</v>
      </c>
      <c r="F6220" s="15"/>
      <c r="K6220" s="15"/>
      <c r="L6220" s="15"/>
      <c r="M6220" s="15" t="s">
        <v>3652</v>
      </c>
      <c r="N6220" s="15"/>
      <c r="O6220" s="15"/>
      <c r="Q6220" s="15"/>
    </row>
    <row r="6221" spans="2:17" x14ac:dyDescent="0.2">
      <c r="B6221" s="3" t="s">
        <v>3637</v>
      </c>
      <c r="E6221" s="15"/>
      <c r="F6221" s="15" t="s">
        <v>3620</v>
      </c>
      <c r="K6221" s="15"/>
      <c r="L6221" s="15"/>
      <c r="M6221" s="15"/>
      <c r="N6221" s="15"/>
      <c r="O6221" s="15"/>
      <c r="Q6221" s="15"/>
    </row>
    <row r="6222" spans="2:17" x14ac:dyDescent="0.2">
      <c r="B6222" s="3"/>
      <c r="E6222" s="15" t="s">
        <v>3619</v>
      </c>
      <c r="F6222" s="15"/>
      <c r="K6222" s="15"/>
      <c r="L6222" s="15"/>
      <c r="M6222" s="15"/>
      <c r="N6222" s="15"/>
      <c r="O6222" s="15"/>
      <c r="Q6222" s="15"/>
    </row>
    <row r="6223" spans="2:17" x14ac:dyDescent="0.2">
      <c r="B6223" s="3" t="s">
        <v>3551</v>
      </c>
      <c r="D6223" t="s">
        <v>3603</v>
      </c>
      <c r="E6223" s="15" t="s">
        <v>3602</v>
      </c>
      <c r="G6223" t="s">
        <v>3617</v>
      </c>
      <c r="K6223" s="15"/>
      <c r="L6223" s="15"/>
      <c r="M6223" s="15"/>
      <c r="N6223" s="15"/>
      <c r="O6223" s="15"/>
      <c r="Q6223" s="15"/>
    </row>
    <row r="6224" spans="2:17" x14ac:dyDescent="0.2">
      <c r="B6224" s="3"/>
      <c r="D6224" s="15" t="s">
        <v>3579</v>
      </c>
      <c r="E6224" s="15"/>
      <c r="F6224" s="15"/>
      <c r="K6224" s="15"/>
      <c r="M6224" s="15"/>
      <c r="N6224" s="15"/>
      <c r="O6224" s="15"/>
      <c r="Q6224" s="15"/>
    </row>
    <row r="6225" spans="2:17" x14ac:dyDescent="0.2">
      <c r="B6225" s="3"/>
      <c r="D6225" s="15" t="s">
        <v>3591</v>
      </c>
      <c r="E6225" s="15"/>
      <c r="F6225" s="15"/>
      <c r="K6225" s="15"/>
      <c r="L6225" t="s">
        <v>3613</v>
      </c>
      <c r="M6225" s="15"/>
      <c r="N6225" s="15"/>
      <c r="O6225" s="15"/>
      <c r="Q6225" s="15"/>
    </row>
    <row r="6226" spans="2:17" x14ac:dyDescent="0.2">
      <c r="B6226" s="3"/>
      <c r="E6226" s="15" t="s">
        <v>3574</v>
      </c>
      <c r="F6226" s="15"/>
      <c r="K6226" s="15"/>
      <c r="M6226" s="15"/>
      <c r="N6226" s="15"/>
      <c r="O6226" s="15"/>
      <c r="Q6226" s="15"/>
    </row>
    <row r="6227" spans="2:17" x14ac:dyDescent="0.2">
      <c r="B6227" s="3" t="s">
        <v>3575</v>
      </c>
      <c r="E6227" s="15"/>
      <c r="F6227" s="15"/>
      <c r="K6227" s="15"/>
      <c r="M6227" s="15"/>
      <c r="N6227" s="15"/>
      <c r="O6227" s="15"/>
      <c r="Q6227" s="15"/>
    </row>
    <row r="6228" spans="2:17" x14ac:dyDescent="0.2">
      <c r="B6228" s="3"/>
      <c r="F6228" s="15"/>
      <c r="K6228" s="15"/>
      <c r="M6228" s="15"/>
      <c r="N6228" s="15"/>
      <c r="O6228" s="15"/>
      <c r="Q6228" s="15"/>
    </row>
    <row r="6229" spans="2:17" x14ac:dyDescent="0.2">
      <c r="B6229" s="3"/>
      <c r="D6229" s="15" t="s">
        <v>373</v>
      </c>
      <c r="E6229" s="15"/>
      <c r="F6229" t="s">
        <v>3380</v>
      </c>
      <c r="K6229" s="15"/>
      <c r="M6229" s="15"/>
      <c r="N6229" s="15"/>
      <c r="O6229" s="15"/>
      <c r="Q6229" s="15"/>
    </row>
    <row r="6230" spans="2:17" x14ac:dyDescent="0.2">
      <c r="B6230" s="3"/>
      <c r="D6230" s="15"/>
      <c r="E6230" s="15"/>
      <c r="F6230" s="15" t="s">
        <v>3559</v>
      </c>
      <c r="K6230" s="15"/>
      <c r="M6230" s="15"/>
      <c r="N6230" s="15"/>
      <c r="O6230" s="15"/>
      <c r="Q6230" s="15"/>
    </row>
    <row r="6231" spans="2:17" x14ac:dyDescent="0.2">
      <c r="B6231" s="3"/>
      <c r="D6231" s="15"/>
      <c r="E6231" s="15"/>
      <c r="F6231" t="s">
        <v>3539</v>
      </c>
      <c r="K6231" s="15"/>
      <c r="M6231" s="15"/>
      <c r="N6231" s="15"/>
      <c r="O6231" s="15"/>
      <c r="Q6231" s="15"/>
    </row>
    <row r="6232" spans="2:17" x14ac:dyDescent="0.2">
      <c r="B6232" s="3"/>
      <c r="D6232" s="15"/>
      <c r="E6232" s="15"/>
      <c r="F6232" t="s">
        <v>3538</v>
      </c>
      <c r="K6232" s="15"/>
      <c r="M6232" s="15"/>
      <c r="N6232" s="15"/>
      <c r="O6232" s="15"/>
      <c r="Q6232" s="15"/>
    </row>
    <row r="6233" spans="2:17" x14ac:dyDescent="0.2">
      <c r="B6233" s="3"/>
      <c r="D6233" s="15"/>
      <c r="E6233" s="15"/>
      <c r="F6233" t="s">
        <v>3554</v>
      </c>
      <c r="K6233" s="15"/>
      <c r="M6233" s="15"/>
      <c r="N6233" s="15"/>
      <c r="O6233" s="15"/>
      <c r="Q6233" s="15"/>
    </row>
    <row r="6234" spans="2:17" x14ac:dyDescent="0.2">
      <c r="B6234" s="3"/>
      <c r="D6234" s="15"/>
      <c r="E6234" s="15"/>
      <c r="F6234" t="s">
        <v>3540</v>
      </c>
      <c r="K6234" s="15"/>
      <c r="M6234" s="15"/>
      <c r="N6234" s="15"/>
      <c r="O6234" s="15"/>
      <c r="Q6234" s="15"/>
    </row>
    <row r="6235" spans="2:17" x14ac:dyDescent="0.2">
      <c r="B6235" s="3"/>
      <c r="D6235" s="15"/>
      <c r="E6235" s="15"/>
      <c r="F6235" t="s">
        <v>3553</v>
      </c>
      <c r="K6235" s="15"/>
      <c r="M6235" s="15"/>
      <c r="N6235" s="15"/>
      <c r="O6235" s="15"/>
      <c r="Q6235" s="15"/>
    </row>
    <row r="6236" spans="2:17" x14ac:dyDescent="0.2">
      <c r="B6236" s="3"/>
      <c r="D6236" s="15"/>
      <c r="E6236" s="15"/>
      <c r="F6236" t="s">
        <v>3541</v>
      </c>
      <c r="K6236" s="15"/>
      <c r="M6236" s="15"/>
      <c r="N6236" s="15"/>
      <c r="O6236" s="15"/>
      <c r="Q6236" s="15"/>
    </row>
    <row r="6237" spans="2:17" x14ac:dyDescent="0.2">
      <c r="B6237" s="3"/>
      <c r="D6237" s="15"/>
      <c r="E6237" s="15"/>
      <c r="F6237" t="s">
        <v>1085</v>
      </c>
      <c r="K6237" s="15"/>
      <c r="M6237" s="15"/>
      <c r="N6237" s="15"/>
      <c r="O6237" s="15"/>
      <c r="Q6237" s="15"/>
    </row>
    <row r="6238" spans="2:17" x14ac:dyDescent="0.2">
      <c r="B6238" s="3"/>
      <c r="D6238" s="15"/>
      <c r="E6238" s="15"/>
      <c r="F6238" t="s">
        <v>3550</v>
      </c>
      <c r="K6238" s="15"/>
      <c r="M6238" s="15"/>
      <c r="N6238" s="15"/>
      <c r="O6238" s="15"/>
      <c r="Q6238" s="15"/>
    </row>
    <row r="6239" spans="2:17" x14ac:dyDescent="0.2">
      <c r="B6239" s="3"/>
      <c r="D6239" s="15"/>
      <c r="E6239" s="15"/>
      <c r="F6239" t="s">
        <v>3547</v>
      </c>
      <c r="K6239" s="15"/>
      <c r="M6239" s="15"/>
      <c r="N6239" s="15"/>
      <c r="O6239" s="15"/>
      <c r="Q6239" s="15"/>
    </row>
    <row r="6240" spans="2:17" x14ac:dyDescent="0.2">
      <c r="B6240" s="3"/>
      <c r="D6240" s="15"/>
      <c r="E6240" s="15"/>
      <c r="F6240" t="s">
        <v>3549</v>
      </c>
      <c r="K6240" s="15"/>
      <c r="M6240" s="15"/>
      <c r="N6240" s="15"/>
      <c r="O6240" s="15"/>
      <c r="Q6240" s="15"/>
    </row>
    <row r="6241" spans="2:17" x14ac:dyDescent="0.2">
      <c r="B6241" s="3"/>
      <c r="D6241" s="15"/>
      <c r="E6241" s="15"/>
      <c r="F6241" t="s">
        <v>3551</v>
      </c>
      <c r="K6241" s="15"/>
      <c r="M6241" s="15"/>
      <c r="N6241" s="15"/>
      <c r="O6241" s="15"/>
      <c r="Q6241" s="15"/>
    </row>
    <row r="6242" spans="2:17" x14ac:dyDescent="0.2">
      <c r="B6242" s="3"/>
      <c r="D6242" s="15"/>
      <c r="E6242" s="15"/>
      <c r="F6242" t="s">
        <v>3556</v>
      </c>
      <c r="K6242" s="15"/>
      <c r="M6242" s="15"/>
      <c r="N6242" s="15"/>
      <c r="O6242" s="15"/>
      <c r="Q6242" s="15"/>
    </row>
    <row r="6243" spans="2:17" x14ac:dyDescent="0.2">
      <c r="B6243" s="3"/>
      <c r="D6243" s="15"/>
      <c r="E6243" s="15"/>
      <c r="K6243" s="15"/>
      <c r="M6243" s="15"/>
      <c r="N6243" s="15"/>
      <c r="O6243" s="15"/>
      <c r="Q6243" s="15"/>
    </row>
    <row r="6244" spans="2:17" x14ac:dyDescent="0.2">
      <c r="B6244" s="3"/>
      <c r="D6244" s="15"/>
      <c r="E6244" s="15"/>
      <c r="K6244" s="15"/>
      <c r="M6244" s="15"/>
      <c r="N6244" s="15"/>
      <c r="O6244" s="15"/>
      <c r="Q6244" s="15"/>
    </row>
    <row r="6245" spans="2:17" x14ac:dyDescent="0.2">
      <c r="B6245" s="3"/>
      <c r="D6245" s="15"/>
      <c r="E6245" s="15"/>
      <c r="F6245" t="s">
        <v>3555</v>
      </c>
      <c r="K6245" s="15"/>
      <c r="M6245" s="15"/>
      <c r="N6245" s="15"/>
      <c r="O6245" s="15"/>
      <c r="Q6245" s="15"/>
    </row>
    <row r="6246" spans="2:17" x14ac:dyDescent="0.2">
      <c r="B6246" s="3"/>
      <c r="D6246" s="15"/>
      <c r="E6246" s="15"/>
      <c r="F6246" t="s">
        <v>3552</v>
      </c>
      <c r="K6246" s="15"/>
      <c r="M6246" s="15"/>
      <c r="N6246" s="15"/>
      <c r="O6246" s="15"/>
      <c r="Q6246" s="15"/>
    </row>
    <row r="6247" spans="2:17" x14ac:dyDescent="0.2">
      <c r="B6247" s="3"/>
      <c r="D6247" s="15"/>
      <c r="E6247" s="15"/>
      <c r="F6247" t="s">
        <v>3548</v>
      </c>
      <c r="K6247" s="15"/>
      <c r="M6247" s="15"/>
      <c r="N6247" s="15"/>
      <c r="O6247" s="15"/>
      <c r="Q6247" s="15"/>
    </row>
    <row r="6248" spans="2:17" x14ac:dyDescent="0.2">
      <c r="B6248" s="3"/>
      <c r="D6248" s="15"/>
      <c r="E6248" s="15"/>
      <c r="F6248" t="s">
        <v>3546</v>
      </c>
      <c r="K6248" s="15"/>
      <c r="M6248" s="15"/>
      <c r="N6248" s="15"/>
      <c r="O6248" s="15"/>
      <c r="Q6248" s="15"/>
    </row>
    <row r="6249" spans="2:17" x14ac:dyDescent="0.2">
      <c r="B6249" s="3"/>
      <c r="D6249" s="15" t="s">
        <v>3557</v>
      </c>
      <c r="E6249" s="15"/>
      <c r="K6249" s="15"/>
      <c r="M6249" s="15"/>
      <c r="N6249" s="15"/>
      <c r="O6249" s="15"/>
      <c r="Q6249" s="15"/>
    </row>
    <row r="6250" spans="2:17" x14ac:dyDescent="0.2">
      <c r="B6250" s="3"/>
      <c r="D6250" s="15" t="s">
        <v>3525</v>
      </c>
      <c r="E6250" s="15"/>
      <c r="F6250" s="15"/>
      <c r="K6250" s="15"/>
      <c r="M6250" s="15"/>
      <c r="N6250" s="15"/>
      <c r="O6250" s="15"/>
      <c r="Q6250" s="15"/>
    </row>
    <row r="6251" spans="2:17" x14ac:dyDescent="0.2">
      <c r="B6251" s="3"/>
      <c r="D6251" t="s">
        <v>3529</v>
      </c>
      <c r="E6251" s="15"/>
      <c r="F6251" s="15"/>
      <c r="K6251" s="15"/>
      <c r="M6251" s="15"/>
      <c r="N6251" s="15"/>
      <c r="O6251" s="15"/>
      <c r="Q6251" s="15"/>
    </row>
    <row r="6252" spans="2:17" x14ac:dyDescent="0.2">
      <c r="B6252" s="3"/>
      <c r="E6252" s="15"/>
      <c r="F6252" s="15" t="s">
        <v>3445</v>
      </c>
      <c r="K6252" s="15"/>
      <c r="M6252" s="15"/>
      <c r="N6252" s="15"/>
      <c r="O6252" s="15"/>
      <c r="Q6252" s="15"/>
    </row>
    <row r="6253" spans="2:17" x14ac:dyDescent="0.2">
      <c r="B6253" s="3"/>
      <c r="E6253" s="15"/>
      <c r="F6253" s="15" t="s">
        <v>3453</v>
      </c>
      <c r="K6253" s="15"/>
      <c r="M6253" s="15"/>
      <c r="N6253" s="15"/>
      <c r="O6253" s="15"/>
      <c r="Q6253" s="15"/>
    </row>
    <row r="6254" spans="2:17" x14ac:dyDescent="0.2">
      <c r="B6254" s="3" t="s">
        <v>3517</v>
      </c>
      <c r="E6254" s="15"/>
      <c r="F6254" s="15"/>
      <c r="K6254" s="15"/>
      <c r="M6254" s="15"/>
      <c r="N6254" s="15"/>
      <c r="O6254" s="15"/>
      <c r="Q6254" s="15"/>
    </row>
    <row r="6255" spans="2:17" x14ac:dyDescent="0.2">
      <c r="B6255" s="3" t="s">
        <v>3436</v>
      </c>
      <c r="E6255" s="15" t="s">
        <v>3410</v>
      </c>
      <c r="F6255" s="15"/>
      <c r="K6255" s="15"/>
      <c r="M6255" s="15"/>
      <c r="N6255" s="15"/>
      <c r="O6255" s="15"/>
      <c r="Q6255" s="15"/>
    </row>
    <row r="6256" spans="2:17" ht="34.5" x14ac:dyDescent="0.45">
      <c r="B6256" s="34" t="s">
        <v>3502</v>
      </c>
      <c r="E6256" s="15"/>
      <c r="F6256" s="15"/>
      <c r="G6256" t="s">
        <v>3393</v>
      </c>
      <c r="K6256" s="15"/>
      <c r="M6256" s="15"/>
      <c r="N6256" s="15"/>
      <c r="O6256" s="15"/>
      <c r="Q6256" s="15"/>
    </row>
    <row r="6257" spans="2:17" x14ac:dyDescent="0.2">
      <c r="B6257" s="3"/>
      <c r="E6257" s="15"/>
      <c r="F6257" s="15"/>
      <c r="K6257" s="15"/>
      <c r="M6257" s="15"/>
      <c r="N6257" s="15"/>
      <c r="O6257" s="15"/>
      <c r="Q6257" s="15"/>
    </row>
    <row r="6258" spans="2:17" x14ac:dyDescent="0.2">
      <c r="B6258" s="3"/>
      <c r="C6258" t="s">
        <v>3391</v>
      </c>
      <c r="E6258" s="15"/>
      <c r="F6258" s="15"/>
      <c r="K6258" s="15"/>
      <c r="M6258" s="15"/>
      <c r="N6258" s="15"/>
      <c r="O6258" s="15"/>
      <c r="Q6258" s="15"/>
    </row>
    <row r="6259" spans="2:17" x14ac:dyDescent="0.2">
      <c r="B6259" s="3"/>
      <c r="C6259" t="s">
        <v>3386</v>
      </c>
      <c r="E6259" s="15"/>
      <c r="F6259" s="15"/>
      <c r="I6259" t="s">
        <v>3447</v>
      </c>
      <c r="K6259" s="15"/>
      <c r="M6259" s="15"/>
      <c r="N6259" s="15"/>
      <c r="O6259" s="15"/>
      <c r="Q6259" s="15"/>
    </row>
    <row r="6260" spans="2:17" x14ac:dyDescent="0.2">
      <c r="B6260" s="3"/>
      <c r="C6260" t="s">
        <v>3277</v>
      </c>
      <c r="E6260" s="15"/>
      <c r="F6260" s="15"/>
      <c r="K6260" s="15"/>
      <c r="M6260" s="15"/>
      <c r="N6260" s="15"/>
      <c r="O6260" s="15"/>
      <c r="Q6260" s="15"/>
    </row>
    <row r="6261" spans="2:17" x14ac:dyDescent="0.2">
      <c r="B6261" s="3"/>
      <c r="C6261" t="s">
        <v>3272</v>
      </c>
      <c r="E6261" s="15"/>
      <c r="F6261" s="15"/>
      <c r="K6261" s="15"/>
      <c r="M6261" s="15"/>
      <c r="N6261" s="15"/>
      <c r="O6261" s="15"/>
      <c r="Q6261" s="15"/>
    </row>
    <row r="6262" spans="2:17" x14ac:dyDescent="0.2">
      <c r="B6262" s="3"/>
      <c r="C6262" t="s">
        <v>3265</v>
      </c>
      <c r="E6262" s="15"/>
      <c r="F6262" s="15"/>
      <c r="K6262" s="15"/>
      <c r="M6262" s="15"/>
      <c r="N6262" s="15"/>
      <c r="O6262" s="15"/>
      <c r="Q6262" s="15"/>
    </row>
    <row r="6263" spans="2:17" x14ac:dyDescent="0.2">
      <c r="B6263" s="3"/>
      <c r="C6263" t="s">
        <v>3218</v>
      </c>
      <c r="E6263" s="15"/>
      <c r="F6263" s="15"/>
      <c r="K6263" s="15"/>
      <c r="M6263" s="15"/>
      <c r="N6263" s="15"/>
      <c r="O6263" s="15"/>
      <c r="Q6263" s="15"/>
    </row>
    <row r="6264" spans="2:17" x14ac:dyDescent="0.2">
      <c r="B6264" s="3"/>
      <c r="C6264" t="s">
        <v>3267</v>
      </c>
      <c r="E6264" s="15"/>
      <c r="F6264" s="15"/>
      <c r="K6264" s="15"/>
      <c r="M6264" s="15"/>
      <c r="N6264" s="15"/>
      <c r="O6264" s="15"/>
      <c r="Q6264" s="15"/>
    </row>
    <row r="6265" spans="2:17" x14ac:dyDescent="0.2">
      <c r="B6265" s="3"/>
      <c r="E6265" s="15" t="s">
        <v>3266</v>
      </c>
      <c r="F6265" s="15"/>
      <c r="K6265" s="15"/>
      <c r="M6265" s="15"/>
      <c r="N6265" s="15"/>
      <c r="O6265" s="15"/>
      <c r="Q6265" s="15"/>
    </row>
    <row r="6266" spans="2:17" x14ac:dyDescent="0.2">
      <c r="B6266" s="3"/>
      <c r="E6266" s="15" t="s">
        <v>3264</v>
      </c>
      <c r="F6266" s="15"/>
      <c r="K6266" s="15"/>
      <c r="M6266" s="15"/>
      <c r="N6266" s="15"/>
      <c r="O6266" s="15"/>
      <c r="Q6266" s="15"/>
    </row>
    <row r="6267" spans="2:17" x14ac:dyDescent="0.2">
      <c r="B6267" s="3"/>
      <c r="E6267" s="15" t="s">
        <v>3235</v>
      </c>
      <c r="F6267" s="15"/>
      <c r="K6267" s="15"/>
      <c r="M6267" s="15"/>
      <c r="N6267" s="15"/>
      <c r="O6267" s="15"/>
      <c r="Q6267" s="15"/>
    </row>
    <row r="6268" spans="2:17" x14ac:dyDescent="0.2">
      <c r="B6268" s="3"/>
      <c r="E6268" s="15" t="s">
        <v>3243</v>
      </c>
      <c r="F6268" s="15"/>
      <c r="K6268" s="15"/>
      <c r="M6268" s="15"/>
      <c r="N6268" s="15"/>
      <c r="O6268" s="15"/>
      <c r="Q6268" s="15"/>
    </row>
    <row r="6269" spans="2:17" x14ac:dyDescent="0.2">
      <c r="B6269" s="3"/>
      <c r="E6269" s="15" t="s">
        <v>3140</v>
      </c>
      <c r="F6269" s="15"/>
      <c r="K6269" s="15"/>
      <c r="M6269" s="15"/>
      <c r="N6269" s="15"/>
      <c r="O6269" s="15"/>
      <c r="Q6269" s="15"/>
    </row>
    <row r="6270" spans="2:17" x14ac:dyDescent="0.2">
      <c r="B6270" s="3" t="s">
        <v>3136</v>
      </c>
      <c r="E6270" s="15"/>
      <c r="F6270" s="15" t="s">
        <v>3107</v>
      </c>
      <c r="K6270" s="2"/>
      <c r="M6270" s="15"/>
      <c r="N6270" s="15"/>
      <c r="O6270" s="15"/>
      <c r="Q6270" s="15"/>
    </row>
    <row r="6271" spans="2:17" x14ac:dyDescent="0.2">
      <c r="B6271" s="3"/>
      <c r="D6271" t="s">
        <v>3213</v>
      </c>
      <c r="E6271" s="15"/>
      <c r="F6271" s="15" t="s">
        <v>3122</v>
      </c>
      <c r="K6271" s="2"/>
      <c r="M6271" s="15"/>
      <c r="N6271" s="15"/>
      <c r="O6271" s="15"/>
      <c r="Q6271" s="15"/>
    </row>
    <row r="6272" spans="2:17" x14ac:dyDescent="0.2">
      <c r="B6272" s="3"/>
      <c r="E6272" s="15"/>
      <c r="F6272" s="15" t="s">
        <v>3105</v>
      </c>
      <c r="K6272" s="2"/>
      <c r="M6272" s="15"/>
      <c r="N6272" s="15"/>
      <c r="O6272" s="15"/>
      <c r="Q6272" s="15"/>
    </row>
    <row r="6273" spans="2:17" x14ac:dyDescent="0.2">
      <c r="B6273" s="3"/>
      <c r="C6273" s="3" t="s">
        <v>3091</v>
      </c>
      <c r="E6273" s="15"/>
      <c r="F6273" s="15"/>
      <c r="K6273" s="2"/>
      <c r="M6273" s="15"/>
      <c r="N6273" s="15"/>
      <c r="O6273" s="15"/>
      <c r="Q6273" s="15"/>
    </row>
    <row r="6274" spans="2:17" x14ac:dyDescent="0.2">
      <c r="B6274" s="3"/>
      <c r="E6274" s="15" t="s">
        <v>3073</v>
      </c>
      <c r="F6274" s="15"/>
      <c r="K6274" s="2"/>
      <c r="M6274" s="15"/>
      <c r="N6274" s="15"/>
      <c r="O6274" s="15"/>
    </row>
    <row r="6275" spans="2:17" x14ac:dyDescent="0.2">
      <c r="B6275" s="3"/>
      <c r="E6275" s="15" t="s">
        <v>3065</v>
      </c>
      <c r="F6275" s="15"/>
      <c r="H6275" t="s">
        <v>3066</v>
      </c>
      <c r="K6275" s="2"/>
      <c r="M6275" s="15"/>
      <c r="N6275" s="15"/>
      <c r="O6275" s="15"/>
      <c r="Q6275" s="15"/>
    </row>
    <row r="6276" spans="2:17" x14ac:dyDescent="0.2">
      <c r="B6276" s="3"/>
      <c r="E6276" s="15" t="s">
        <v>3061</v>
      </c>
      <c r="F6276" s="15"/>
      <c r="K6276" s="2"/>
      <c r="M6276" s="15"/>
      <c r="N6276" s="15"/>
      <c r="O6276" s="15"/>
      <c r="Q6276" s="15"/>
    </row>
    <row r="6277" spans="2:17" x14ac:dyDescent="0.2">
      <c r="B6277" s="3"/>
      <c r="E6277" s="15" t="s">
        <v>3057</v>
      </c>
      <c r="F6277" s="15"/>
      <c r="K6277" s="2"/>
      <c r="M6277" s="15"/>
      <c r="N6277" s="15"/>
      <c r="O6277" s="15"/>
      <c r="Q6277" s="15"/>
    </row>
    <row r="6278" spans="2:17" x14ac:dyDescent="0.2">
      <c r="B6278" s="3"/>
      <c r="E6278" s="15" t="s">
        <v>3054</v>
      </c>
      <c r="F6278" s="15"/>
      <c r="K6278" s="2"/>
      <c r="M6278" s="15"/>
      <c r="N6278" s="15"/>
      <c r="O6278" s="15"/>
      <c r="Q6278" s="15"/>
    </row>
    <row r="6279" spans="2:17" x14ac:dyDescent="0.2">
      <c r="B6279" s="3"/>
      <c r="E6279" s="15" t="s">
        <v>3052</v>
      </c>
      <c r="F6279" s="15"/>
      <c r="K6279" s="2"/>
      <c r="M6279" s="15"/>
      <c r="N6279" s="15"/>
      <c r="O6279" s="15"/>
      <c r="Q6279" s="15"/>
    </row>
    <row r="6280" spans="2:17" x14ac:dyDescent="0.2">
      <c r="B6280" s="3" t="s">
        <v>3041</v>
      </c>
      <c r="E6280" s="15"/>
      <c r="F6280" s="15"/>
      <c r="K6280" s="2"/>
      <c r="M6280" s="15"/>
      <c r="N6280" s="15"/>
      <c r="O6280" s="15"/>
      <c r="Q6280" s="15"/>
    </row>
    <row r="6281" spans="2:17" x14ac:dyDescent="0.2">
      <c r="B6281" s="3"/>
      <c r="C6281" s="15" t="s">
        <v>3043</v>
      </c>
      <c r="E6281" s="15"/>
      <c r="F6281" s="15"/>
      <c r="K6281" s="2"/>
      <c r="M6281" s="15"/>
      <c r="N6281" s="15"/>
      <c r="O6281" s="15"/>
      <c r="Q6281" s="15"/>
    </row>
    <row r="6282" spans="2:17" x14ac:dyDescent="0.2">
      <c r="B6282" s="3"/>
      <c r="C6282" s="15" t="s">
        <v>3037</v>
      </c>
      <c r="E6282" s="15"/>
      <c r="F6282" s="15"/>
      <c r="G6282" s="15" t="s">
        <v>3038</v>
      </c>
      <c r="K6282" s="2"/>
      <c r="M6282" s="15"/>
      <c r="N6282" s="15"/>
      <c r="O6282" s="15"/>
      <c r="Q6282" s="15"/>
    </row>
    <row r="6283" spans="2:17" x14ac:dyDescent="0.2">
      <c r="B6283" s="3"/>
      <c r="C6283" t="s">
        <v>3048</v>
      </c>
      <c r="E6283" s="15"/>
      <c r="F6283" s="15"/>
      <c r="K6283" s="2"/>
      <c r="M6283" s="15"/>
      <c r="N6283" s="15"/>
      <c r="O6283" s="15"/>
      <c r="Q6283" s="15"/>
    </row>
    <row r="6284" spans="2:17" x14ac:dyDescent="0.2">
      <c r="B6284" s="3"/>
      <c r="E6284" s="15" t="s">
        <v>3035</v>
      </c>
      <c r="F6284" s="15"/>
      <c r="K6284" s="2"/>
      <c r="M6284" s="15"/>
      <c r="N6284" s="15"/>
      <c r="O6284" s="15"/>
      <c r="Q6284" s="15"/>
    </row>
    <row r="6285" spans="2:17" x14ac:dyDescent="0.2">
      <c r="B6285" s="3" t="s">
        <v>3034</v>
      </c>
      <c r="E6285" t="s">
        <v>3028</v>
      </c>
      <c r="F6285" s="15"/>
      <c r="K6285" s="2"/>
      <c r="M6285" s="15"/>
      <c r="N6285" s="15"/>
      <c r="O6285" s="15"/>
      <c r="Q6285" s="15"/>
    </row>
    <row r="6286" spans="2:17" x14ac:dyDescent="0.2">
      <c r="B6286" s="3" t="s">
        <v>3029</v>
      </c>
      <c r="E6286" t="s">
        <v>3006</v>
      </c>
      <c r="F6286" s="15"/>
      <c r="K6286" s="2"/>
      <c r="M6286" s="15"/>
      <c r="N6286" s="15"/>
      <c r="O6286" s="15"/>
      <c r="Q6286" s="15"/>
    </row>
    <row r="6287" spans="2:17" x14ac:dyDescent="0.2">
      <c r="B6287" s="3"/>
      <c r="E6287" t="s">
        <v>3015</v>
      </c>
      <c r="F6287" s="15"/>
      <c r="K6287" s="2"/>
      <c r="M6287" s="15"/>
      <c r="N6287" s="15"/>
      <c r="O6287" s="15"/>
      <c r="Q6287" s="15"/>
    </row>
    <row r="6288" spans="2:17" x14ac:dyDescent="0.2">
      <c r="B6288" s="3"/>
      <c r="E6288" t="s">
        <v>3011</v>
      </c>
      <c r="F6288" s="15"/>
      <c r="K6288" s="2"/>
      <c r="M6288" s="15"/>
      <c r="N6288" s="15"/>
      <c r="O6288" s="15"/>
      <c r="Q6288" s="15"/>
    </row>
    <row r="6289" spans="2:17" x14ac:dyDescent="0.2">
      <c r="B6289" s="3"/>
      <c r="D6289" t="s">
        <v>3001</v>
      </c>
      <c r="F6289" s="15"/>
      <c r="K6289" s="2"/>
      <c r="M6289" s="15"/>
      <c r="N6289" s="15"/>
      <c r="O6289" s="15"/>
      <c r="Q6289" s="15"/>
    </row>
    <row r="6290" spans="2:17" x14ac:dyDescent="0.2">
      <c r="B6290" s="3"/>
      <c r="F6290" s="15" t="s">
        <v>2995</v>
      </c>
      <c r="K6290" s="2"/>
      <c r="M6290" s="15"/>
      <c r="N6290" s="15"/>
      <c r="O6290" s="15"/>
      <c r="Q6290" s="2"/>
    </row>
    <row r="6291" spans="2:17" x14ac:dyDescent="0.2">
      <c r="B6291" s="3" t="s">
        <v>2988</v>
      </c>
      <c r="F6291" s="15" t="s">
        <v>2989</v>
      </c>
      <c r="K6291" s="2"/>
      <c r="M6291" s="15"/>
      <c r="N6291" s="15"/>
      <c r="O6291" s="15"/>
      <c r="Q6291" s="2"/>
    </row>
    <row r="6292" spans="2:17" x14ac:dyDescent="0.2">
      <c r="B6292" s="3" t="s">
        <v>2986</v>
      </c>
      <c r="F6292" s="15"/>
      <c r="K6292" s="2"/>
      <c r="M6292" s="15"/>
      <c r="N6292" s="15"/>
      <c r="O6292" s="15"/>
      <c r="Q6292" s="2"/>
    </row>
    <row r="6293" spans="2:17" x14ac:dyDescent="0.2">
      <c r="B6293" s="3" t="s">
        <v>2984</v>
      </c>
      <c r="F6293" s="15"/>
      <c r="K6293" s="2"/>
      <c r="M6293" s="15"/>
      <c r="N6293" s="15"/>
      <c r="O6293" s="15"/>
      <c r="Q6293" s="2"/>
    </row>
    <row r="6294" spans="2:17" x14ac:dyDescent="0.2">
      <c r="B6294" s="3" t="s">
        <v>2981</v>
      </c>
      <c r="F6294" s="15"/>
      <c r="K6294" s="2"/>
      <c r="M6294" s="15"/>
      <c r="N6294" s="15"/>
      <c r="O6294" s="15"/>
      <c r="Q6294" s="2"/>
    </row>
    <row r="6295" spans="2:17" x14ac:dyDescent="0.2">
      <c r="B6295" s="3" t="s">
        <v>2979</v>
      </c>
      <c r="D6295" t="s">
        <v>2974</v>
      </c>
      <c r="F6295" s="15"/>
      <c r="G6295" t="s">
        <v>2978</v>
      </c>
      <c r="K6295" s="2"/>
      <c r="M6295" s="15" t="s">
        <v>2992</v>
      </c>
      <c r="N6295" s="15"/>
      <c r="O6295" s="15"/>
      <c r="Q6295" s="2"/>
    </row>
    <row r="6296" spans="2:17" x14ac:dyDescent="0.2">
      <c r="B6296" s="3"/>
      <c r="D6296" t="s">
        <v>2991</v>
      </c>
      <c r="F6296" s="15"/>
      <c r="K6296" s="2"/>
      <c r="M6296" s="15"/>
      <c r="N6296" s="15"/>
      <c r="O6296" s="15"/>
      <c r="Q6296" s="2"/>
    </row>
    <row r="6297" spans="2:17" x14ac:dyDescent="0.2">
      <c r="B6297" s="3" t="s">
        <v>2967</v>
      </c>
      <c r="E6297" t="s">
        <v>2966</v>
      </c>
      <c r="F6297" s="15"/>
      <c r="K6297" s="2"/>
      <c r="M6297" s="15"/>
      <c r="N6297" s="15"/>
      <c r="O6297" s="15"/>
      <c r="Q6297" s="2"/>
    </row>
    <row r="6298" spans="2:17" x14ac:dyDescent="0.2">
      <c r="B6298" s="3" t="s">
        <v>2963</v>
      </c>
      <c r="F6298" s="15"/>
      <c r="K6298" s="2"/>
      <c r="M6298" s="15"/>
      <c r="N6298" s="15"/>
      <c r="O6298" s="15"/>
      <c r="Q6298" s="2"/>
    </row>
    <row r="6299" spans="2:17" x14ac:dyDescent="0.2">
      <c r="B6299" s="3" t="s">
        <v>2961</v>
      </c>
      <c r="F6299" s="15"/>
      <c r="J6299" t="s">
        <v>2982</v>
      </c>
      <c r="K6299" s="2"/>
      <c r="M6299" s="15"/>
      <c r="N6299" s="15"/>
      <c r="O6299" s="15"/>
      <c r="Q6299" s="2"/>
    </row>
    <row r="6300" spans="2:17" x14ac:dyDescent="0.2">
      <c r="B6300" s="3" t="s">
        <v>2954</v>
      </c>
      <c r="E6300" t="s">
        <v>2951</v>
      </c>
      <c r="F6300" s="15"/>
      <c r="K6300" s="2"/>
      <c r="M6300" s="15"/>
      <c r="N6300" s="15"/>
      <c r="O6300" s="15"/>
      <c r="Q6300" s="2"/>
    </row>
    <row r="6301" spans="2:17" x14ac:dyDescent="0.2">
      <c r="B6301" s="3" t="s">
        <v>2956</v>
      </c>
      <c r="E6301" s="15" t="s">
        <v>2940</v>
      </c>
      <c r="F6301" s="15"/>
      <c r="K6301" s="2"/>
      <c r="M6301" s="15"/>
      <c r="N6301" s="15"/>
      <c r="O6301" s="15"/>
      <c r="Q6301" s="2"/>
    </row>
    <row r="6302" spans="2:17" x14ac:dyDescent="0.2">
      <c r="B6302" s="3"/>
      <c r="E6302" s="15" t="s">
        <v>2951</v>
      </c>
      <c r="F6302" s="15"/>
      <c r="K6302" s="2"/>
      <c r="M6302" s="15"/>
      <c r="N6302" s="2"/>
      <c r="O6302" s="15"/>
      <c r="Q6302" s="2"/>
    </row>
    <row r="6303" spans="2:17" x14ac:dyDescent="0.2">
      <c r="B6303" s="3"/>
      <c r="D6303" t="s">
        <v>2955</v>
      </c>
      <c r="E6303" s="15"/>
      <c r="F6303" s="15"/>
      <c r="K6303" s="2"/>
      <c r="M6303" s="15"/>
      <c r="N6303" s="2"/>
      <c r="O6303" s="15"/>
      <c r="Q6303" s="2"/>
    </row>
    <row r="6304" spans="2:17" x14ac:dyDescent="0.2">
      <c r="B6304" s="3" t="s">
        <v>2938</v>
      </c>
      <c r="E6304" s="15"/>
      <c r="F6304" s="15"/>
      <c r="K6304" s="2"/>
      <c r="M6304" s="15"/>
      <c r="N6304" s="2"/>
      <c r="O6304" s="15"/>
      <c r="Q6304" s="2"/>
    </row>
    <row r="6305" spans="2:17" x14ac:dyDescent="0.2">
      <c r="B6305" t="s">
        <v>2921</v>
      </c>
      <c r="E6305" s="15"/>
      <c r="F6305" s="15"/>
      <c r="K6305" s="2"/>
      <c r="M6305" s="15"/>
      <c r="N6305" s="2"/>
      <c r="O6305" s="15"/>
      <c r="Q6305" s="2"/>
    </row>
    <row r="6306" spans="2:17" x14ac:dyDescent="0.2">
      <c r="E6306" s="15"/>
      <c r="F6306" s="15" t="s">
        <v>2920</v>
      </c>
      <c r="K6306" s="2"/>
      <c r="M6306" s="15"/>
      <c r="N6306" s="2"/>
      <c r="O6306" s="15"/>
      <c r="Q6306" s="2"/>
    </row>
    <row r="6307" spans="2:17" x14ac:dyDescent="0.2">
      <c r="E6307" s="15"/>
      <c r="F6307" s="15" t="s">
        <v>2918</v>
      </c>
      <c r="K6307" s="2"/>
      <c r="M6307" s="15"/>
      <c r="N6307" s="2"/>
      <c r="O6307" s="15"/>
      <c r="Q6307" s="2"/>
    </row>
    <row r="6308" spans="2:17" x14ac:dyDescent="0.2">
      <c r="E6308" s="15"/>
      <c r="F6308" s="15" t="s">
        <v>2913</v>
      </c>
      <c r="K6308" s="2"/>
      <c r="M6308" s="15"/>
      <c r="N6308" s="2"/>
      <c r="O6308" s="15"/>
      <c r="Q6308" s="2"/>
    </row>
    <row r="6309" spans="2:17" x14ac:dyDescent="0.2">
      <c r="E6309" s="15"/>
      <c r="F6309" s="15" t="s">
        <v>2914</v>
      </c>
      <c r="K6309" s="2"/>
      <c r="M6309" s="15"/>
      <c r="N6309" s="2"/>
      <c r="O6309" s="15"/>
      <c r="Q6309" s="2"/>
    </row>
    <row r="6310" spans="2:17" x14ac:dyDescent="0.2">
      <c r="D6310" t="s">
        <v>2904</v>
      </c>
      <c r="E6310" s="15"/>
      <c r="F6310" s="15"/>
      <c r="K6310" s="2"/>
      <c r="M6310" s="15"/>
      <c r="N6310" s="2"/>
      <c r="O6310" s="15"/>
      <c r="Q6310" s="2"/>
    </row>
    <row r="6311" spans="2:17" x14ac:dyDescent="0.2">
      <c r="E6311" s="15"/>
      <c r="F6311" s="15" t="s">
        <v>2929</v>
      </c>
      <c r="K6311" s="2"/>
      <c r="M6311" s="15"/>
      <c r="N6311" s="2"/>
      <c r="O6311" s="15"/>
      <c r="Q6311" s="2"/>
    </row>
    <row r="6312" spans="2:17" x14ac:dyDescent="0.2">
      <c r="B6312" t="s">
        <v>2873</v>
      </c>
      <c r="E6312" s="15"/>
      <c r="F6312" s="15"/>
      <c r="G6312" t="s">
        <v>2874</v>
      </c>
      <c r="K6312" s="2"/>
      <c r="M6312" s="15"/>
      <c r="N6312" s="2"/>
      <c r="O6312" s="15"/>
      <c r="Q6312" s="2"/>
    </row>
    <row r="6313" spans="2:17" x14ac:dyDescent="0.2">
      <c r="B6313" t="s">
        <v>2922</v>
      </c>
      <c r="E6313" s="15"/>
      <c r="F6313" s="15"/>
      <c r="K6313" s="2"/>
      <c r="M6313" s="15"/>
      <c r="N6313" s="2"/>
      <c r="O6313" s="15"/>
      <c r="Q6313" s="2"/>
    </row>
    <row r="6314" spans="2:17" x14ac:dyDescent="0.2">
      <c r="B6314" s="15" t="s">
        <v>2849</v>
      </c>
      <c r="E6314" s="15"/>
      <c r="F6314" s="15"/>
      <c r="K6314" s="2"/>
      <c r="M6314" s="15"/>
      <c r="N6314" s="2"/>
      <c r="O6314" s="15"/>
      <c r="Q6314" s="2"/>
    </row>
    <row r="6315" spans="2:17" x14ac:dyDescent="0.2">
      <c r="B6315" s="15" t="s">
        <v>2846</v>
      </c>
      <c r="E6315" s="15"/>
      <c r="F6315" s="15" t="s">
        <v>2833</v>
      </c>
      <c r="K6315" s="2"/>
      <c r="M6315" s="15"/>
      <c r="N6315" s="2"/>
      <c r="O6315" s="15"/>
      <c r="Q6315" s="2"/>
    </row>
    <row r="6316" spans="2:17" x14ac:dyDescent="0.2">
      <c r="E6316" s="15"/>
      <c r="F6316" s="15"/>
      <c r="K6316" s="2"/>
      <c r="M6316" s="15"/>
      <c r="N6316" s="2"/>
      <c r="O6316" s="15"/>
      <c r="Q6316" s="2"/>
    </row>
    <row r="6317" spans="2:17" x14ac:dyDescent="0.2">
      <c r="E6317" s="15"/>
      <c r="F6317" s="15" t="s">
        <v>2830</v>
      </c>
      <c r="K6317" s="2"/>
      <c r="M6317" s="15"/>
      <c r="N6317" s="2"/>
      <c r="O6317" s="15"/>
      <c r="Q6317" s="2"/>
    </row>
    <row r="6318" spans="2:17" x14ac:dyDescent="0.2">
      <c r="E6318" s="15"/>
      <c r="F6318" s="15" t="s">
        <v>2831</v>
      </c>
      <c r="K6318" s="2"/>
      <c r="M6318" s="15"/>
      <c r="N6318" s="2"/>
      <c r="O6318" s="15"/>
      <c r="Q6318" s="2"/>
    </row>
    <row r="6319" spans="2:17" x14ac:dyDescent="0.2">
      <c r="B6319" s="3" t="s">
        <v>2816</v>
      </c>
      <c r="E6319" s="15"/>
      <c r="F6319" s="15"/>
      <c r="K6319" s="2"/>
      <c r="M6319" s="15"/>
      <c r="N6319" s="2"/>
      <c r="O6319" s="15"/>
      <c r="Q6319" s="2"/>
    </row>
    <row r="6320" spans="2:17" x14ac:dyDescent="0.2">
      <c r="D6320" s="15" t="s">
        <v>2832</v>
      </c>
      <c r="E6320" s="15"/>
      <c r="F6320" s="15"/>
      <c r="G6320" t="s">
        <v>2829</v>
      </c>
      <c r="K6320" s="2"/>
      <c r="M6320" s="15"/>
      <c r="N6320" s="2"/>
      <c r="O6320" s="15"/>
      <c r="Q6320" s="2"/>
    </row>
    <row r="6321" spans="2:17" x14ac:dyDescent="0.2">
      <c r="E6321" s="15" t="s">
        <v>2757</v>
      </c>
      <c r="F6321" s="15"/>
      <c r="K6321" s="2"/>
      <c r="N6321" s="2"/>
      <c r="O6321" s="15"/>
      <c r="Q6321" s="2"/>
    </row>
    <row r="6322" spans="2:17" x14ac:dyDescent="0.2">
      <c r="E6322" s="15" t="s">
        <v>2786</v>
      </c>
      <c r="F6322" s="15"/>
      <c r="K6322" s="2"/>
      <c r="N6322" s="2"/>
      <c r="O6322" s="15"/>
      <c r="Q6322" s="2"/>
    </row>
    <row r="6323" spans="2:17" x14ac:dyDescent="0.2">
      <c r="E6323" s="15"/>
      <c r="F6323" s="15"/>
      <c r="K6323" s="2"/>
      <c r="N6323" s="2"/>
      <c r="O6323" s="15"/>
      <c r="Q6323" s="2"/>
    </row>
    <row r="6324" spans="2:17" x14ac:dyDescent="0.2">
      <c r="C6324" t="s">
        <v>2826</v>
      </c>
      <c r="E6324" s="15"/>
      <c r="F6324" s="15"/>
      <c r="K6324" s="2"/>
      <c r="N6324" s="2"/>
      <c r="O6324" s="15"/>
      <c r="Q6324" s="2"/>
    </row>
    <row r="6325" spans="2:17" x14ac:dyDescent="0.2">
      <c r="E6325" s="15"/>
      <c r="F6325" s="15"/>
      <c r="K6325" s="2"/>
      <c r="N6325" s="2"/>
      <c r="O6325" s="15"/>
      <c r="Q6325" s="2"/>
    </row>
    <row r="6326" spans="2:17" x14ac:dyDescent="0.2">
      <c r="E6326" s="15"/>
      <c r="F6326" s="15"/>
      <c r="K6326" s="2"/>
      <c r="N6326" s="2"/>
      <c r="O6326" s="15"/>
      <c r="Q6326" s="2"/>
    </row>
    <row r="6327" spans="2:17" x14ac:dyDescent="0.2">
      <c r="E6327" s="15"/>
      <c r="F6327" s="15"/>
      <c r="K6327" s="2"/>
      <c r="N6327" s="2"/>
      <c r="O6327" s="15"/>
      <c r="Q6327" s="2"/>
    </row>
    <row r="6328" spans="2:17" x14ac:dyDescent="0.2">
      <c r="B6328" t="s">
        <v>2709</v>
      </c>
      <c r="E6328" s="15" t="s">
        <v>2700</v>
      </c>
      <c r="G6328" s="15" t="s">
        <v>2699</v>
      </c>
      <c r="K6328" s="2"/>
      <c r="N6328" s="2"/>
      <c r="O6328" s="15"/>
      <c r="Q6328" s="2"/>
    </row>
    <row r="6329" spans="2:17" x14ac:dyDescent="0.2">
      <c r="E6329" s="15"/>
      <c r="F6329" s="15"/>
      <c r="K6329" s="2"/>
      <c r="N6329" s="2"/>
      <c r="O6329" s="15"/>
      <c r="Q6329" s="2"/>
    </row>
    <row r="6330" spans="2:17" x14ac:dyDescent="0.2">
      <c r="B6330" t="s">
        <v>2698</v>
      </c>
      <c r="E6330" s="15"/>
      <c r="F6330" s="15"/>
      <c r="K6330" s="2"/>
      <c r="N6330" s="2"/>
      <c r="O6330" s="15"/>
      <c r="Q6330" s="2"/>
    </row>
    <row r="6331" spans="2:17" x14ac:dyDescent="0.2">
      <c r="E6331" s="3" t="s">
        <v>2665</v>
      </c>
      <c r="F6331" s="15"/>
      <c r="K6331" s="2"/>
      <c r="N6331" s="2"/>
      <c r="O6331" s="15"/>
      <c r="Q6331" s="2"/>
    </row>
    <row r="6332" spans="2:17" x14ac:dyDescent="0.2">
      <c r="B6332" t="s">
        <v>2662</v>
      </c>
      <c r="E6332" s="15"/>
      <c r="F6332" s="15"/>
      <c r="K6332" s="2"/>
      <c r="N6332" s="2"/>
      <c r="O6332" s="15"/>
      <c r="Q6332" s="2"/>
    </row>
    <row r="6333" spans="2:17" x14ac:dyDescent="0.2">
      <c r="E6333" s="15"/>
      <c r="F6333" s="15"/>
      <c r="K6333" s="2"/>
      <c r="N6333" s="2"/>
      <c r="O6333" s="15"/>
      <c r="Q6333" s="2"/>
    </row>
    <row r="6334" spans="2:17" x14ac:dyDescent="0.2">
      <c r="E6334" s="15"/>
      <c r="F6334" s="15"/>
      <c r="K6334" s="2"/>
      <c r="N6334" s="2"/>
      <c r="O6334" s="15"/>
      <c r="Q6334" s="2"/>
    </row>
    <row r="6335" spans="2:17" x14ac:dyDescent="0.2">
      <c r="E6335" s="15"/>
      <c r="F6335" s="15" t="s">
        <v>2629</v>
      </c>
      <c r="K6335" s="2"/>
      <c r="N6335" s="2"/>
      <c r="O6335" s="15"/>
      <c r="Q6335" s="2"/>
    </row>
    <row r="6336" spans="2:17" x14ac:dyDescent="0.2">
      <c r="E6336" s="15"/>
      <c r="F6336" s="15" t="s">
        <v>2652</v>
      </c>
      <c r="K6336" s="2"/>
      <c r="N6336" s="2"/>
      <c r="O6336" s="15"/>
      <c r="Q6336" s="2"/>
    </row>
    <row r="6337" spans="5:17" x14ac:dyDescent="0.2">
      <c r="E6337" s="15"/>
      <c r="F6337" s="15"/>
      <c r="K6337" s="2"/>
      <c r="N6337" s="2"/>
      <c r="O6337" s="15"/>
      <c r="Q6337" s="2"/>
    </row>
    <row r="6338" spans="5:17" x14ac:dyDescent="0.2">
      <c r="E6338" s="15"/>
      <c r="F6338" s="15" t="s">
        <v>2668</v>
      </c>
      <c r="K6338" s="2"/>
      <c r="N6338" s="2"/>
      <c r="O6338" s="15"/>
      <c r="Q6338" s="2"/>
    </row>
    <row r="6339" spans="5:17" x14ac:dyDescent="0.2">
      <c r="E6339" s="15"/>
      <c r="F6339" s="15"/>
      <c r="K6339" s="2"/>
      <c r="N6339" s="2"/>
      <c r="O6339" s="15"/>
      <c r="Q6339" s="2"/>
    </row>
    <row r="6340" spans="5:17" x14ac:dyDescent="0.2">
      <c r="E6340" s="15"/>
      <c r="F6340" s="15"/>
      <c r="K6340" s="2"/>
      <c r="N6340" s="2"/>
      <c r="O6340" s="15"/>
      <c r="Q6340" s="2"/>
    </row>
    <row r="6341" spans="5:17" x14ac:dyDescent="0.2">
      <c r="E6341" s="15"/>
      <c r="F6341" s="15"/>
      <c r="K6341" s="2"/>
      <c r="N6341" s="2"/>
      <c r="O6341" s="15"/>
      <c r="Q6341" s="2"/>
    </row>
    <row r="6342" spans="5:17" x14ac:dyDescent="0.2">
      <c r="E6342" s="15" t="s">
        <v>2621</v>
      </c>
      <c r="F6342" s="15"/>
      <c r="K6342" s="2"/>
      <c r="N6342" s="2"/>
      <c r="O6342" s="15"/>
      <c r="Q6342" s="2"/>
    </row>
    <row r="6343" spans="5:17" x14ac:dyDescent="0.2">
      <c r="E6343" s="15" t="s">
        <v>2610</v>
      </c>
      <c r="F6343" s="15"/>
      <c r="K6343" s="2"/>
      <c r="N6343" s="2"/>
      <c r="Q6343" s="2"/>
    </row>
    <row r="6344" spans="5:17" x14ac:dyDescent="0.2">
      <c r="E6344" s="15" t="s">
        <v>2572</v>
      </c>
      <c r="F6344" s="15"/>
      <c r="K6344" s="2"/>
      <c r="N6344" s="2"/>
      <c r="O6344" s="2"/>
      <c r="Q6344" s="2"/>
    </row>
    <row r="6345" spans="5:17" x14ac:dyDescent="0.2">
      <c r="E6345" s="15" t="s">
        <v>2562</v>
      </c>
      <c r="F6345" s="15"/>
      <c r="K6345" s="2"/>
      <c r="N6345" s="2"/>
      <c r="O6345" s="2"/>
      <c r="Q6345" s="2"/>
    </row>
    <row r="6346" spans="5:17" x14ac:dyDescent="0.2">
      <c r="E6346" s="15"/>
      <c r="F6346" s="15"/>
      <c r="K6346" s="2"/>
      <c r="N6346" s="2"/>
      <c r="O6346" s="2"/>
      <c r="Q6346" s="2"/>
    </row>
    <row r="6347" spans="5:17" x14ac:dyDescent="0.2">
      <c r="E6347" s="15" t="s">
        <v>2566</v>
      </c>
      <c r="F6347" s="15"/>
      <c r="G6347" t="s">
        <v>2567</v>
      </c>
      <c r="K6347" s="2"/>
      <c r="N6347" s="2"/>
      <c r="O6347" s="2"/>
      <c r="Q6347" s="2"/>
    </row>
    <row r="6348" spans="5:17" x14ac:dyDescent="0.2">
      <c r="E6348" s="15"/>
      <c r="F6348" s="15"/>
      <c r="G6348" t="s">
        <v>2568</v>
      </c>
      <c r="K6348" s="2"/>
      <c r="N6348" s="2"/>
      <c r="O6348" s="2"/>
      <c r="Q6348" s="2"/>
    </row>
    <row r="6349" spans="5:17" x14ac:dyDescent="0.2">
      <c r="E6349" s="15" t="s">
        <v>2532</v>
      </c>
      <c r="F6349" s="2"/>
      <c r="K6349" s="2"/>
      <c r="N6349" s="2"/>
      <c r="O6349" s="2"/>
      <c r="Q6349" s="2"/>
    </row>
    <row r="6350" spans="5:17" x14ac:dyDescent="0.2">
      <c r="E6350" s="15" t="s">
        <v>2531</v>
      </c>
      <c r="F6350" s="2"/>
      <c r="K6350" s="2"/>
      <c r="N6350" s="2"/>
      <c r="O6350" s="2"/>
      <c r="Q6350" s="2"/>
    </row>
    <row r="6351" spans="5:17" x14ac:dyDescent="0.2">
      <c r="E6351" s="15" t="s">
        <v>2536</v>
      </c>
      <c r="F6351" s="2"/>
      <c r="K6351" s="2"/>
      <c r="N6351" s="2"/>
      <c r="O6351" s="2"/>
      <c r="Q6351" s="2"/>
    </row>
    <row r="6352" spans="5:17" x14ac:dyDescent="0.2">
      <c r="E6352" s="2"/>
      <c r="F6352" s="2"/>
      <c r="K6352" s="2"/>
      <c r="N6352" s="2"/>
      <c r="O6352" s="2"/>
      <c r="Q6352" s="2"/>
    </row>
    <row r="6353" spans="2:17" x14ac:dyDescent="0.2">
      <c r="B6353" t="s">
        <v>2379</v>
      </c>
      <c r="E6353" s="2"/>
      <c r="F6353" s="2"/>
      <c r="K6353" s="2"/>
      <c r="N6353" s="2"/>
      <c r="O6353" s="2"/>
      <c r="Q6353" s="2"/>
    </row>
    <row r="6354" spans="2:17" x14ac:dyDescent="0.2">
      <c r="E6354" s="2" t="s">
        <v>2380</v>
      </c>
      <c r="F6354" s="2"/>
      <c r="K6354" s="2"/>
      <c r="N6354" s="2"/>
      <c r="O6354" s="2"/>
      <c r="Q6354" s="2"/>
    </row>
    <row r="6355" spans="2:17" x14ac:dyDescent="0.2">
      <c r="E6355" s="2" t="s">
        <v>2261</v>
      </c>
      <c r="F6355" s="2"/>
      <c r="K6355" s="2" t="s">
        <v>1994</v>
      </c>
      <c r="M6355" t="s">
        <v>2295</v>
      </c>
      <c r="N6355" s="2"/>
      <c r="O6355" s="2"/>
      <c r="Q6355" s="2"/>
    </row>
    <row r="6356" spans="2:17" x14ac:dyDescent="0.2">
      <c r="E6356" s="2" t="s">
        <v>2259</v>
      </c>
      <c r="F6356" s="2"/>
      <c r="K6356" s="2" t="s">
        <v>2278</v>
      </c>
      <c r="N6356" s="2"/>
      <c r="O6356" s="2"/>
      <c r="Q6356" s="2"/>
    </row>
    <row r="6357" spans="2:17" x14ac:dyDescent="0.2">
      <c r="E6357" s="2" t="s">
        <v>2260</v>
      </c>
      <c r="F6357" s="2"/>
      <c r="K6357" s="2"/>
      <c r="N6357" s="2"/>
      <c r="O6357" s="2"/>
      <c r="Q6357" s="2"/>
    </row>
    <row r="6358" spans="2:17" x14ac:dyDescent="0.2">
      <c r="E6358" s="2"/>
      <c r="F6358" s="2"/>
      <c r="K6358" s="2"/>
      <c r="N6358" s="2"/>
      <c r="O6358" s="2"/>
      <c r="Q6358" s="2"/>
    </row>
    <row r="6359" spans="2:17" x14ac:dyDescent="0.2">
      <c r="E6359" s="2" t="s">
        <v>2247</v>
      </c>
      <c r="F6359" s="2"/>
      <c r="K6359" s="2"/>
      <c r="N6359" s="2"/>
      <c r="O6359" s="2"/>
      <c r="Q6359" s="2"/>
    </row>
    <row r="6360" spans="2:17" x14ac:dyDescent="0.2">
      <c r="E6360" s="2" t="s">
        <v>2242</v>
      </c>
      <c r="F6360" s="2"/>
      <c r="K6360" s="2"/>
      <c r="N6360" s="2"/>
      <c r="O6360" s="2"/>
      <c r="Q6360" s="2"/>
    </row>
    <row r="6361" spans="2:17" x14ac:dyDescent="0.2">
      <c r="E6361" s="2" t="s">
        <v>2239</v>
      </c>
      <c r="F6361" s="2"/>
      <c r="K6361" s="2"/>
      <c r="N6361" s="2"/>
      <c r="O6361" s="2"/>
      <c r="Q6361" s="2"/>
    </row>
    <row r="6362" spans="2:17" x14ac:dyDescent="0.2">
      <c r="E6362" s="2" t="s">
        <v>2221</v>
      </c>
      <c r="F6362" s="2"/>
      <c r="K6362" s="2"/>
      <c r="N6362" s="2"/>
      <c r="O6362" s="2"/>
      <c r="Q6362" s="2"/>
    </row>
    <row r="6363" spans="2:17" x14ac:dyDescent="0.2">
      <c r="E6363" s="2" t="s">
        <v>2177</v>
      </c>
      <c r="F6363" s="2"/>
      <c r="K6363" s="2"/>
      <c r="N6363" s="2"/>
      <c r="O6363" s="2"/>
      <c r="Q6363" s="2"/>
    </row>
    <row r="6364" spans="2:17" x14ac:dyDescent="0.2">
      <c r="E6364" s="2" t="s">
        <v>2080</v>
      </c>
      <c r="F6364" s="2"/>
      <c r="K6364" s="2"/>
      <c r="N6364" s="2"/>
      <c r="O6364" s="2"/>
      <c r="Q6364" s="2"/>
    </row>
    <row r="6365" spans="2:17" x14ac:dyDescent="0.2">
      <c r="E6365" s="2" t="s">
        <v>2248</v>
      </c>
      <c r="F6365" s="2"/>
      <c r="K6365" s="2"/>
      <c r="N6365" s="2"/>
      <c r="O6365" s="2"/>
      <c r="Q6365" s="2"/>
    </row>
    <row r="6366" spans="2:17" x14ac:dyDescent="0.2">
      <c r="E6366" s="2" t="s">
        <v>2025</v>
      </c>
      <c r="F6366" s="2"/>
      <c r="J6366" t="s">
        <v>2030</v>
      </c>
      <c r="K6366" s="2"/>
      <c r="N6366" s="2"/>
      <c r="O6366" s="2"/>
      <c r="Q6366" s="2"/>
    </row>
    <row r="6367" spans="2:17" x14ac:dyDescent="0.2">
      <c r="E6367" s="2" t="s">
        <v>2024</v>
      </c>
      <c r="F6367" s="2"/>
      <c r="J6367" t="s">
        <v>2081</v>
      </c>
      <c r="K6367" s="2"/>
      <c r="N6367" s="2"/>
      <c r="O6367" s="2"/>
      <c r="Q6367" s="2"/>
    </row>
    <row r="6368" spans="2:17" x14ac:dyDescent="0.2">
      <c r="E6368" s="2" t="s">
        <v>2000</v>
      </c>
      <c r="F6368" s="2"/>
      <c r="J6368" t="s">
        <v>2120</v>
      </c>
      <c r="K6368" s="2"/>
      <c r="N6368" s="2"/>
      <c r="O6368" s="2"/>
      <c r="Q6368" s="2"/>
    </row>
    <row r="6369" spans="2:17" x14ac:dyDescent="0.2">
      <c r="E6369" s="2" t="s">
        <v>1999</v>
      </c>
      <c r="F6369" s="2"/>
      <c r="K6369" s="2"/>
      <c r="N6369" s="2"/>
      <c r="O6369" s="2"/>
      <c r="Q6369" s="2"/>
    </row>
    <row r="6370" spans="2:17" x14ac:dyDescent="0.2">
      <c r="E6370" s="2"/>
      <c r="F6370" s="2"/>
      <c r="K6370" s="2"/>
      <c r="N6370" s="2"/>
      <c r="O6370" s="2"/>
      <c r="Q6370" s="2"/>
    </row>
    <row r="6371" spans="2:17" x14ac:dyDescent="0.2">
      <c r="E6371" s="2" t="s">
        <v>1985</v>
      </c>
      <c r="F6371" s="2"/>
      <c r="J6371" t="s">
        <v>1995</v>
      </c>
      <c r="K6371" s="2"/>
      <c r="N6371" s="2"/>
      <c r="O6371" s="2"/>
      <c r="Q6371" s="2"/>
    </row>
    <row r="6372" spans="2:17" x14ac:dyDescent="0.2">
      <c r="E6372" s="2"/>
      <c r="F6372" s="2"/>
      <c r="J6372" t="s">
        <v>1994</v>
      </c>
      <c r="K6372" s="2"/>
      <c r="N6372" s="2"/>
      <c r="O6372" s="2"/>
      <c r="Q6372" s="2"/>
    </row>
    <row r="6373" spans="2:17" x14ac:dyDescent="0.2">
      <c r="E6373" s="2" t="s">
        <v>1981</v>
      </c>
      <c r="F6373" s="2"/>
      <c r="J6373" t="s">
        <v>1982</v>
      </c>
      <c r="K6373" s="2"/>
      <c r="N6373" s="2"/>
      <c r="O6373" s="2"/>
      <c r="Q6373" s="2"/>
    </row>
    <row r="6374" spans="2:17" x14ac:dyDescent="0.2">
      <c r="E6374" s="2" t="s">
        <v>1976</v>
      </c>
      <c r="F6374" s="2"/>
      <c r="J6374" t="s">
        <v>20</v>
      </c>
      <c r="K6374" s="2"/>
      <c r="N6374" s="2"/>
      <c r="O6374" s="2"/>
      <c r="Q6374" s="2"/>
    </row>
    <row r="6375" spans="2:17" x14ac:dyDescent="0.2">
      <c r="E6375" s="2" t="s">
        <v>1961</v>
      </c>
      <c r="F6375" s="2"/>
      <c r="J6375" t="s">
        <v>925</v>
      </c>
      <c r="K6375" s="2"/>
      <c r="N6375" s="2"/>
      <c r="O6375" s="2"/>
      <c r="Q6375" s="2"/>
    </row>
    <row r="6376" spans="2:17" x14ac:dyDescent="0.2">
      <c r="E6376" s="2"/>
      <c r="F6376" s="2"/>
      <c r="J6376" t="s">
        <v>1983</v>
      </c>
      <c r="K6376" s="2"/>
      <c r="N6376" s="2"/>
      <c r="O6376" s="2"/>
      <c r="Q6376" s="2"/>
    </row>
    <row r="6377" spans="2:17" x14ac:dyDescent="0.2">
      <c r="C6377" t="s">
        <v>1966</v>
      </c>
      <c r="E6377" s="2"/>
      <c r="F6377" s="2"/>
      <c r="K6377" s="2"/>
      <c r="N6377" s="2"/>
      <c r="O6377" s="2"/>
      <c r="Q6377" s="2"/>
    </row>
    <row r="6378" spans="2:17" x14ac:dyDescent="0.2">
      <c r="C6378" s="11" t="s">
        <v>1945</v>
      </c>
      <c r="E6378" s="2"/>
      <c r="F6378" s="2"/>
      <c r="K6378" s="2"/>
      <c r="N6378" s="2"/>
      <c r="O6378" s="2"/>
      <c r="Q6378" s="2"/>
    </row>
    <row r="6379" spans="2:17" x14ac:dyDescent="0.2">
      <c r="E6379" s="2"/>
      <c r="F6379" s="2"/>
      <c r="J6379" t="s">
        <v>1984</v>
      </c>
      <c r="K6379" s="2"/>
      <c r="N6379" s="2"/>
      <c r="O6379" s="2"/>
      <c r="Q6379" s="2"/>
    </row>
    <row r="6380" spans="2:17" x14ac:dyDescent="0.2">
      <c r="E6380" s="2"/>
      <c r="F6380" s="2" t="s">
        <v>1938</v>
      </c>
      <c r="K6380" s="2"/>
      <c r="N6380" s="2"/>
      <c r="O6380" s="2"/>
      <c r="Q6380" s="2"/>
    </row>
    <row r="6381" spans="2:17" x14ac:dyDescent="0.2">
      <c r="D6381" t="s">
        <v>1835</v>
      </c>
      <c r="E6381" s="2"/>
      <c r="F6381" s="2"/>
      <c r="K6381" s="2"/>
      <c r="N6381" s="2"/>
      <c r="O6381" s="2"/>
      <c r="Q6381" s="2"/>
    </row>
    <row r="6382" spans="2:17" x14ac:dyDescent="0.2">
      <c r="E6382" s="2" t="s">
        <v>1834</v>
      </c>
      <c r="F6382" s="2"/>
      <c r="K6382" s="2"/>
      <c r="N6382" s="2"/>
      <c r="O6382" s="2"/>
      <c r="Q6382" s="2"/>
    </row>
    <row r="6383" spans="2:17" x14ac:dyDescent="0.2">
      <c r="E6383" s="2" t="s">
        <v>1836</v>
      </c>
      <c r="F6383" s="2"/>
      <c r="K6383" s="2"/>
      <c r="N6383" s="2"/>
      <c r="O6383" s="2"/>
      <c r="Q6383" s="2"/>
    </row>
    <row r="6384" spans="2:17" x14ac:dyDescent="0.2">
      <c r="B6384">
        <v>20</v>
      </c>
      <c r="C6384">
        <v>12</v>
      </c>
      <c r="D6384">
        <v>12</v>
      </c>
      <c r="E6384" s="2"/>
      <c r="F6384" s="6" t="s">
        <v>1830</v>
      </c>
      <c r="K6384" s="2"/>
      <c r="N6384" s="2"/>
      <c r="O6384" s="2"/>
      <c r="Q6384" s="2"/>
    </row>
    <row r="6385" spans="5:17" x14ac:dyDescent="0.2">
      <c r="E6385" s="2"/>
      <c r="F6385" s="2"/>
      <c r="K6385" s="2"/>
      <c r="N6385" s="2"/>
      <c r="O6385" s="2"/>
      <c r="Q6385" s="2"/>
    </row>
    <row r="6386" spans="5:17" x14ac:dyDescent="0.2">
      <c r="E6386" s="2"/>
      <c r="F6386" s="2"/>
      <c r="K6386" s="2"/>
      <c r="N6386" s="2"/>
      <c r="O6386" s="2"/>
      <c r="Q6386" s="2"/>
    </row>
    <row r="6387" spans="5:17" x14ac:dyDescent="0.2">
      <c r="F6387" s="2"/>
      <c r="K6387" s="2"/>
      <c r="N6387" s="2"/>
      <c r="O6387" s="2"/>
      <c r="Q6387" s="2"/>
    </row>
    <row r="6388" spans="5:17" x14ac:dyDescent="0.2">
      <c r="E6388" s="2"/>
      <c r="F6388" s="2"/>
      <c r="K6388" s="2"/>
      <c r="N6388" s="2"/>
      <c r="O6388" s="2"/>
      <c r="Q6388" s="2"/>
    </row>
    <row r="6389" spans="5:17" x14ac:dyDescent="0.2">
      <c r="E6389" s="2"/>
      <c r="F6389" s="2"/>
      <c r="K6389" s="2"/>
      <c r="N6389" s="2"/>
      <c r="O6389" s="2"/>
      <c r="Q6389" s="2"/>
    </row>
    <row r="6390" spans="5:17" x14ac:dyDescent="0.2">
      <c r="E6390" s="2"/>
      <c r="F6390" s="2"/>
      <c r="K6390" s="2"/>
      <c r="N6390" s="2"/>
      <c r="O6390" s="2"/>
      <c r="Q6390" s="2"/>
    </row>
    <row r="6391" spans="5:17" x14ac:dyDescent="0.2">
      <c r="E6391" s="2"/>
      <c r="F6391" s="2"/>
      <c r="K6391" s="2"/>
      <c r="N6391" s="2"/>
      <c r="O6391" s="2"/>
      <c r="Q6391" s="2"/>
    </row>
    <row r="6392" spans="5:17" x14ac:dyDescent="0.2">
      <c r="E6392" s="2"/>
      <c r="F6392" s="2"/>
      <c r="K6392" s="2"/>
      <c r="N6392" s="2"/>
      <c r="O6392" s="2"/>
      <c r="Q6392" s="2"/>
    </row>
    <row r="6393" spans="5:17" x14ac:dyDescent="0.2">
      <c r="E6393" s="2"/>
      <c r="F6393" s="2"/>
      <c r="K6393" s="2"/>
      <c r="N6393" s="2"/>
      <c r="O6393" s="2"/>
      <c r="Q6393" s="2"/>
    </row>
    <row r="6394" spans="5:17" x14ac:dyDescent="0.2">
      <c r="E6394" s="2"/>
      <c r="F6394" s="2"/>
      <c r="K6394" s="2"/>
      <c r="N6394" s="2"/>
      <c r="O6394" s="2"/>
      <c r="Q6394" s="2"/>
    </row>
    <row r="6395" spans="5:17" x14ac:dyDescent="0.2">
      <c r="E6395" s="2"/>
      <c r="F6395" s="2"/>
      <c r="K6395" s="2"/>
      <c r="N6395" s="2"/>
      <c r="O6395" s="2"/>
      <c r="Q6395" s="2"/>
    </row>
    <row r="6396" spans="5:17" x14ac:dyDescent="0.2">
      <c r="E6396" s="2"/>
      <c r="F6396" s="2"/>
      <c r="K6396" s="2"/>
      <c r="N6396" s="2"/>
      <c r="O6396" s="2"/>
      <c r="Q6396" s="2"/>
    </row>
    <row r="6397" spans="5:17" x14ac:dyDescent="0.2">
      <c r="E6397" s="2"/>
      <c r="F6397" s="2"/>
      <c r="K6397" s="2"/>
      <c r="N6397" s="2"/>
      <c r="O6397" s="2"/>
      <c r="Q6397" s="2"/>
    </row>
    <row r="6398" spans="5:17" x14ac:dyDescent="0.2">
      <c r="E6398" s="2"/>
      <c r="F6398" s="2"/>
      <c r="K6398" s="2"/>
      <c r="N6398" s="2"/>
      <c r="O6398" s="2"/>
      <c r="Q6398" s="2"/>
    </row>
    <row r="6399" spans="5:17" x14ac:dyDescent="0.2">
      <c r="E6399" s="2"/>
      <c r="F6399" s="2" t="s">
        <v>1815</v>
      </c>
      <c r="K6399" s="2"/>
      <c r="N6399" s="2"/>
      <c r="O6399" s="2"/>
      <c r="Q6399" s="2"/>
    </row>
    <row r="6400" spans="5:17" x14ac:dyDescent="0.2">
      <c r="E6400" s="2"/>
      <c r="F6400" s="2" t="s">
        <v>1800</v>
      </c>
      <c r="K6400" s="2"/>
      <c r="N6400" s="2"/>
      <c r="O6400" s="2"/>
      <c r="Q6400" s="2"/>
    </row>
    <row r="6401" spans="5:17" x14ac:dyDescent="0.2">
      <c r="E6401" s="2"/>
      <c r="F6401" s="2" t="s">
        <v>1795</v>
      </c>
      <c r="K6401" s="2"/>
      <c r="N6401" s="2"/>
      <c r="O6401" s="2"/>
      <c r="Q6401" s="2"/>
    </row>
    <row r="6402" spans="5:17" x14ac:dyDescent="0.2">
      <c r="E6402" s="2"/>
      <c r="F6402" s="2" t="s">
        <v>1793</v>
      </c>
      <c r="K6402" s="2"/>
      <c r="N6402" s="2"/>
      <c r="O6402" s="2"/>
      <c r="Q6402" s="2"/>
    </row>
    <row r="6403" spans="5:17" x14ac:dyDescent="0.2">
      <c r="E6403" s="2"/>
      <c r="F6403" s="2" t="s">
        <v>1794</v>
      </c>
      <c r="K6403" s="2"/>
      <c r="N6403" s="2"/>
      <c r="O6403" s="2"/>
      <c r="Q6403" s="2"/>
    </row>
    <row r="6404" spans="5:17" x14ac:dyDescent="0.2">
      <c r="E6404" s="2"/>
      <c r="F6404" s="2"/>
      <c r="K6404" s="2"/>
      <c r="N6404" s="2"/>
      <c r="O6404" s="2"/>
      <c r="Q6404" s="2"/>
    </row>
    <row r="6405" spans="5:17" x14ac:dyDescent="0.2">
      <c r="E6405" s="2"/>
      <c r="F6405" s="2" t="s">
        <v>1790</v>
      </c>
      <c r="K6405" s="2"/>
      <c r="N6405" s="2"/>
      <c r="O6405" s="2"/>
      <c r="Q6405" s="2"/>
    </row>
    <row r="6406" spans="5:17" x14ac:dyDescent="0.2">
      <c r="E6406" s="2"/>
      <c r="F6406" s="2" t="s">
        <v>1780</v>
      </c>
      <c r="K6406" s="2"/>
      <c r="N6406" s="2"/>
      <c r="O6406" s="2"/>
      <c r="Q6406" s="2"/>
    </row>
    <row r="6407" spans="5:17" x14ac:dyDescent="0.2">
      <c r="E6407" s="2"/>
      <c r="F6407" s="2"/>
      <c r="K6407" s="2"/>
      <c r="N6407" s="2"/>
      <c r="O6407" s="2"/>
      <c r="Q6407" s="2"/>
    </row>
    <row r="6408" spans="5:17" x14ac:dyDescent="0.2">
      <c r="E6408" s="2"/>
      <c r="F6408" s="2"/>
      <c r="K6408" s="2"/>
      <c r="N6408" s="2"/>
      <c r="O6408" s="2"/>
      <c r="Q6408" s="2"/>
    </row>
    <row r="6409" spans="5:17" x14ac:dyDescent="0.2">
      <c r="E6409" s="2"/>
      <c r="F6409" s="2" t="s">
        <v>1868</v>
      </c>
      <c r="K6409" s="2"/>
      <c r="N6409" s="2"/>
      <c r="O6409" s="2"/>
      <c r="Q6409" s="2"/>
    </row>
    <row r="6410" spans="5:17" x14ac:dyDescent="0.2">
      <c r="E6410" s="2"/>
      <c r="F6410" s="2" t="s">
        <v>1869</v>
      </c>
      <c r="K6410" s="2"/>
      <c r="N6410" s="2"/>
      <c r="O6410" s="2"/>
      <c r="Q6410" s="2"/>
    </row>
    <row r="6411" spans="5:17" x14ac:dyDescent="0.2">
      <c r="E6411" s="2"/>
      <c r="F6411" s="2" t="s">
        <v>1870</v>
      </c>
      <c r="K6411" s="2"/>
      <c r="N6411" s="2"/>
      <c r="O6411" s="2"/>
      <c r="Q6411" s="2"/>
    </row>
    <row r="6412" spans="5:17" x14ac:dyDescent="0.2">
      <c r="E6412" s="2"/>
      <c r="F6412" s="2" t="s">
        <v>1871</v>
      </c>
      <c r="K6412" s="2"/>
      <c r="N6412" s="2"/>
      <c r="O6412" s="2"/>
      <c r="Q6412" s="2"/>
    </row>
    <row r="6413" spans="5:17" x14ac:dyDescent="0.2">
      <c r="E6413" s="2"/>
      <c r="F6413" s="2" t="s">
        <v>1872</v>
      </c>
      <c r="K6413" s="2"/>
      <c r="N6413" s="2"/>
      <c r="O6413" s="2"/>
      <c r="Q6413" s="2"/>
    </row>
    <row r="6414" spans="5:17" x14ac:dyDescent="0.2">
      <c r="E6414" s="2"/>
      <c r="F6414" s="2" t="s">
        <v>112</v>
      </c>
      <c r="K6414" s="2"/>
      <c r="N6414" s="2"/>
      <c r="O6414" s="2"/>
      <c r="Q6414" s="2"/>
    </row>
    <row r="6415" spans="5:17" x14ac:dyDescent="0.2">
      <c r="E6415" s="2"/>
      <c r="F6415" s="2"/>
      <c r="K6415" s="2"/>
      <c r="N6415" s="2"/>
      <c r="O6415" s="2"/>
      <c r="Q6415" s="2"/>
    </row>
    <row r="6416" spans="5:17" x14ac:dyDescent="0.2">
      <c r="E6416" s="2"/>
      <c r="F6416" s="2"/>
      <c r="K6416" s="2"/>
      <c r="N6416" s="2"/>
      <c r="O6416" s="2"/>
      <c r="Q6416" s="2"/>
    </row>
    <row r="6417" spans="3:17" x14ac:dyDescent="0.2">
      <c r="E6417" s="2"/>
      <c r="F6417" s="2"/>
      <c r="K6417" s="2"/>
      <c r="N6417" s="2"/>
      <c r="O6417" s="2"/>
      <c r="Q6417" s="2"/>
    </row>
    <row r="6418" spans="3:17" x14ac:dyDescent="0.2">
      <c r="E6418" s="2"/>
      <c r="F6418" s="2"/>
      <c r="K6418" s="2"/>
      <c r="N6418" s="2"/>
      <c r="O6418" s="2"/>
      <c r="Q6418" s="2"/>
    </row>
    <row r="6419" spans="3:17" x14ac:dyDescent="0.2">
      <c r="E6419" s="2"/>
      <c r="F6419" s="2"/>
      <c r="K6419" s="2"/>
      <c r="N6419" s="2"/>
      <c r="O6419" s="2"/>
      <c r="Q6419" s="2"/>
    </row>
    <row r="6420" spans="3:17" x14ac:dyDescent="0.2">
      <c r="E6420" s="2"/>
      <c r="F6420" s="2"/>
      <c r="K6420" s="2"/>
      <c r="N6420" s="2"/>
      <c r="O6420" s="2"/>
      <c r="Q6420" s="2"/>
    </row>
    <row r="6421" spans="3:17" x14ac:dyDescent="0.2">
      <c r="C6421" t="s">
        <v>1634</v>
      </c>
      <c r="E6421" s="2" t="s">
        <v>1633</v>
      </c>
      <c r="F6421" s="2"/>
      <c r="K6421" s="2"/>
      <c r="N6421" s="2"/>
      <c r="O6421" s="2"/>
      <c r="Q6421" s="2"/>
    </row>
    <row r="6422" spans="3:17" x14ac:dyDescent="0.2">
      <c r="E6422" s="2" t="s">
        <v>1626</v>
      </c>
      <c r="F6422" s="2"/>
      <c r="K6422" s="2"/>
      <c r="N6422" s="2"/>
      <c r="O6422" s="2"/>
      <c r="Q6422" s="2"/>
    </row>
    <row r="6423" spans="3:17" x14ac:dyDescent="0.2">
      <c r="E6423" s="2" t="s">
        <v>1606</v>
      </c>
      <c r="F6423" s="2"/>
      <c r="K6423" s="2"/>
      <c r="N6423" s="2"/>
      <c r="O6423" s="2"/>
      <c r="Q6423" s="2"/>
    </row>
    <row r="6424" spans="3:17" x14ac:dyDescent="0.2">
      <c r="E6424" s="2" t="s">
        <v>1627</v>
      </c>
      <c r="F6424" s="2"/>
      <c r="K6424" s="2"/>
      <c r="N6424" s="2"/>
      <c r="O6424" s="2"/>
      <c r="Q6424" s="2"/>
    </row>
    <row r="6425" spans="3:17" x14ac:dyDescent="0.2">
      <c r="E6425" s="2" t="s">
        <v>1628</v>
      </c>
      <c r="F6425" s="2"/>
      <c r="K6425" s="2"/>
      <c r="N6425" s="2"/>
      <c r="O6425" s="2"/>
      <c r="Q6425" s="2"/>
    </row>
    <row r="6426" spans="3:17" x14ac:dyDescent="0.2">
      <c r="E6426" s="2"/>
      <c r="F6426" s="2"/>
      <c r="K6426" s="2"/>
      <c r="N6426" s="2"/>
      <c r="O6426" s="2"/>
      <c r="Q6426" s="2"/>
    </row>
    <row r="6427" spans="3:17" x14ac:dyDescent="0.2">
      <c r="E6427" s="2" t="s">
        <v>1586</v>
      </c>
      <c r="F6427" s="2"/>
      <c r="K6427" s="2"/>
      <c r="N6427" s="2"/>
      <c r="Q6427" s="2"/>
    </row>
    <row r="6428" spans="3:17" x14ac:dyDescent="0.2">
      <c r="E6428" s="2" t="s">
        <v>1587</v>
      </c>
      <c r="F6428" s="2"/>
      <c r="K6428" s="2"/>
      <c r="N6428" s="2"/>
      <c r="O6428" s="2"/>
      <c r="Q6428" s="2"/>
    </row>
    <row r="6429" spans="3:17" x14ac:dyDescent="0.2">
      <c r="E6429" s="2" t="s">
        <v>1588</v>
      </c>
      <c r="F6429" s="2"/>
      <c r="K6429" s="2"/>
      <c r="N6429" s="2"/>
      <c r="O6429" s="2"/>
      <c r="Q6429" s="2"/>
    </row>
    <row r="6430" spans="3:17" x14ac:dyDescent="0.2">
      <c r="E6430" s="2" t="s">
        <v>1573</v>
      </c>
      <c r="F6430" s="2"/>
      <c r="K6430" s="2"/>
      <c r="N6430" s="2"/>
      <c r="O6430" s="2"/>
      <c r="Q6430" s="2"/>
    </row>
    <row r="6431" spans="3:17" x14ac:dyDescent="0.2">
      <c r="E6431" s="2" t="s">
        <v>1515</v>
      </c>
      <c r="F6431" s="2"/>
      <c r="K6431" s="2"/>
      <c r="N6431" s="2"/>
      <c r="O6431" s="2"/>
      <c r="Q6431" s="2"/>
    </row>
    <row r="6432" spans="3:17" x14ac:dyDescent="0.2">
      <c r="E6432" s="2" t="s">
        <v>1508</v>
      </c>
      <c r="F6432" s="2"/>
      <c r="K6432" s="2"/>
      <c r="N6432" s="2"/>
      <c r="O6432" s="2"/>
      <c r="Q6432" s="2"/>
    </row>
    <row r="6433" spans="5:17" x14ac:dyDescent="0.2">
      <c r="E6433" s="2"/>
      <c r="F6433" s="2"/>
      <c r="K6433" s="2"/>
      <c r="N6433" s="2"/>
      <c r="O6433" s="2"/>
      <c r="Q6433" s="2"/>
    </row>
    <row r="6434" spans="5:17" x14ac:dyDescent="0.2">
      <c r="E6434" s="2"/>
      <c r="F6434" s="2"/>
      <c r="K6434" s="2"/>
      <c r="N6434" s="2"/>
      <c r="O6434" s="2"/>
      <c r="Q6434" s="2"/>
    </row>
    <row r="6435" spans="5:17" x14ac:dyDescent="0.2">
      <c r="E6435" s="2"/>
      <c r="F6435" s="2"/>
      <c r="K6435" s="2"/>
      <c r="N6435" s="2"/>
      <c r="O6435" s="2"/>
      <c r="Q6435" s="2"/>
    </row>
    <row r="6436" spans="5:17" x14ac:dyDescent="0.2">
      <c r="E6436" s="2" t="s">
        <v>1494</v>
      </c>
      <c r="F6436" s="2"/>
      <c r="K6436" s="2"/>
      <c r="N6436" s="2"/>
      <c r="O6436" s="2"/>
      <c r="Q6436" s="2"/>
    </row>
    <row r="6437" spans="5:17" x14ac:dyDescent="0.2">
      <c r="E6437" s="2" t="s">
        <v>1493</v>
      </c>
      <c r="F6437" s="2"/>
      <c r="K6437" s="2"/>
      <c r="N6437" s="2"/>
      <c r="O6437" s="2"/>
      <c r="Q6437" s="2"/>
    </row>
    <row r="6438" spans="5:17" x14ac:dyDescent="0.2">
      <c r="E6438" s="2"/>
      <c r="F6438" s="2"/>
      <c r="K6438" s="2"/>
      <c r="N6438" s="2"/>
      <c r="O6438" s="2"/>
      <c r="Q6438" s="2"/>
    </row>
    <row r="6439" spans="5:17" x14ac:dyDescent="0.2">
      <c r="E6439" s="2"/>
      <c r="F6439" s="2" t="s">
        <v>1485</v>
      </c>
      <c r="K6439" s="2"/>
      <c r="N6439" s="2"/>
      <c r="O6439" s="2"/>
      <c r="Q6439" s="2"/>
    </row>
    <row r="6440" spans="5:17" x14ac:dyDescent="0.2">
      <c r="E6440" s="2"/>
      <c r="F6440" s="2"/>
      <c r="K6440" s="2"/>
      <c r="N6440" s="2"/>
      <c r="O6440" s="2"/>
      <c r="Q6440" s="2"/>
    </row>
    <row r="6441" spans="5:17" x14ac:dyDescent="0.2">
      <c r="E6441" s="2"/>
      <c r="F6441" s="2" t="s">
        <v>1478</v>
      </c>
      <c r="K6441" s="2"/>
      <c r="N6441" s="2"/>
      <c r="O6441" s="2"/>
      <c r="Q6441" s="2"/>
    </row>
    <row r="6442" spans="5:17" x14ac:dyDescent="0.2">
      <c r="E6442" s="2" t="s">
        <v>1475</v>
      </c>
      <c r="F6442" s="2"/>
      <c r="K6442" s="2"/>
      <c r="N6442" s="2"/>
      <c r="O6442" s="2"/>
      <c r="Q6442" s="2"/>
    </row>
    <row r="6443" spans="5:17" x14ac:dyDescent="0.2">
      <c r="E6443" s="2"/>
      <c r="F6443" s="2"/>
      <c r="K6443" s="2"/>
      <c r="N6443" s="2"/>
      <c r="O6443" s="2"/>
      <c r="Q6443" s="2"/>
    </row>
    <row r="6444" spans="5:17" x14ac:dyDescent="0.2">
      <c r="E6444" s="2"/>
      <c r="F6444" s="2"/>
      <c r="K6444" s="2"/>
      <c r="N6444" s="2"/>
      <c r="O6444" s="2"/>
      <c r="Q6444" s="2"/>
    </row>
    <row r="6445" spans="5:17" x14ac:dyDescent="0.2">
      <c r="E6445" s="2"/>
      <c r="F6445" s="2" t="s">
        <v>1460</v>
      </c>
      <c r="K6445" s="2"/>
      <c r="N6445" s="2"/>
      <c r="O6445" s="2"/>
      <c r="Q6445" s="2"/>
    </row>
    <row r="6446" spans="5:17" x14ac:dyDescent="0.2">
      <c r="E6446" s="2"/>
      <c r="F6446" s="2" t="s">
        <v>1459</v>
      </c>
      <c r="K6446" s="2"/>
      <c r="N6446" s="2"/>
      <c r="O6446" s="2"/>
      <c r="Q6446" s="2"/>
    </row>
    <row r="6447" spans="5:17" x14ac:dyDescent="0.2">
      <c r="E6447" s="2"/>
      <c r="F6447" s="2" t="s">
        <v>1450</v>
      </c>
      <c r="K6447" s="2"/>
      <c r="N6447" s="2"/>
      <c r="O6447" s="2"/>
      <c r="Q6447" s="2"/>
    </row>
    <row r="6448" spans="5:17" x14ac:dyDescent="0.2">
      <c r="E6448" s="2"/>
      <c r="F6448" s="2"/>
      <c r="K6448" s="2"/>
      <c r="N6448" s="2"/>
      <c r="O6448" s="2"/>
      <c r="Q6448" s="2"/>
    </row>
    <row r="6449" spans="2:17" x14ac:dyDescent="0.2">
      <c r="E6449" s="2" t="s">
        <v>1406</v>
      </c>
      <c r="F6449" s="2"/>
      <c r="K6449" s="2"/>
      <c r="N6449" s="2"/>
      <c r="O6449" s="2"/>
      <c r="Q6449" s="2"/>
    </row>
    <row r="6450" spans="2:17" x14ac:dyDescent="0.2">
      <c r="E6450" s="2" t="s">
        <v>1405</v>
      </c>
      <c r="F6450" s="2"/>
      <c r="K6450" s="2"/>
      <c r="N6450" s="2"/>
      <c r="O6450" s="2"/>
      <c r="Q6450" s="2"/>
    </row>
    <row r="6451" spans="2:17" x14ac:dyDescent="0.2">
      <c r="E6451" s="2" t="s">
        <v>1404</v>
      </c>
      <c r="F6451" s="2"/>
      <c r="I6451" t="s">
        <v>1414</v>
      </c>
      <c r="K6451" s="2"/>
      <c r="N6451" s="2"/>
      <c r="O6451" s="2"/>
      <c r="Q6451" s="2"/>
    </row>
    <row r="6452" spans="2:17" x14ac:dyDescent="0.2">
      <c r="E6452" s="2" t="s">
        <v>1403</v>
      </c>
      <c r="F6452" s="2"/>
      <c r="I6452" t="s">
        <v>1413</v>
      </c>
      <c r="K6452" s="2"/>
      <c r="N6452" s="2"/>
      <c r="O6452" s="2"/>
      <c r="Q6452" s="2"/>
    </row>
    <row r="6453" spans="2:17" x14ac:dyDescent="0.2">
      <c r="E6453" s="2" t="s">
        <v>1402</v>
      </c>
      <c r="F6453" s="2"/>
      <c r="K6453" s="2"/>
      <c r="N6453" s="2"/>
      <c r="O6453" s="2"/>
      <c r="Q6453" s="2"/>
    </row>
    <row r="6454" spans="2:17" x14ac:dyDescent="0.2">
      <c r="E6454" s="2" t="s">
        <v>1391</v>
      </c>
      <c r="F6454" s="2"/>
      <c r="K6454" s="2"/>
      <c r="N6454" s="2"/>
      <c r="O6454" s="2"/>
      <c r="Q6454" s="2"/>
    </row>
    <row r="6455" spans="2:17" x14ac:dyDescent="0.2">
      <c r="E6455" s="2" t="s">
        <v>1393</v>
      </c>
      <c r="F6455" s="2"/>
      <c r="K6455" s="2"/>
      <c r="N6455" s="2"/>
      <c r="O6455" s="2"/>
      <c r="Q6455" s="2"/>
    </row>
    <row r="6456" spans="2:17" x14ac:dyDescent="0.2">
      <c r="E6456" s="2" t="s">
        <v>1394</v>
      </c>
      <c r="F6456" s="2"/>
      <c r="K6456" s="2"/>
      <c r="N6456" s="2"/>
      <c r="O6456" s="2"/>
      <c r="Q6456" s="2"/>
    </row>
    <row r="6457" spans="2:17" x14ac:dyDescent="0.2">
      <c r="E6457" s="2" t="s">
        <v>1400</v>
      </c>
      <c r="F6457" s="2"/>
      <c r="K6457" s="2"/>
      <c r="N6457" s="2"/>
      <c r="O6457" s="2"/>
      <c r="Q6457" s="2"/>
    </row>
    <row r="6458" spans="2:17" x14ac:dyDescent="0.2">
      <c r="E6458" s="2"/>
      <c r="F6458" s="2"/>
      <c r="K6458" s="2"/>
      <c r="N6458" s="2"/>
      <c r="O6458" s="2"/>
      <c r="Q6458" s="2"/>
    </row>
    <row r="6459" spans="2:17" s="8" customFormat="1" x14ac:dyDescent="0.2">
      <c r="B6459" s="8" t="s">
        <v>1389</v>
      </c>
      <c r="E6459" s="6"/>
      <c r="F6459" s="6"/>
      <c r="K6459" s="6"/>
      <c r="N6459" s="2"/>
      <c r="O6459" s="6"/>
      <c r="Q6459" s="6"/>
    </row>
    <row r="6460" spans="2:17" x14ac:dyDescent="0.2">
      <c r="E6460" s="2"/>
      <c r="F6460" s="2"/>
      <c r="K6460" s="2"/>
      <c r="N6460" s="6"/>
      <c r="O6460" s="2"/>
      <c r="Q6460" s="2"/>
    </row>
    <row r="6461" spans="2:17" x14ac:dyDescent="0.2">
      <c r="E6461" s="2"/>
      <c r="F6461" s="2" t="s">
        <v>1383</v>
      </c>
      <c r="K6461" s="2"/>
      <c r="N6461" s="2"/>
      <c r="O6461" s="2"/>
      <c r="Q6461" s="2"/>
    </row>
    <row r="6462" spans="2:17" x14ac:dyDescent="0.2">
      <c r="D6462" t="s">
        <v>1382</v>
      </c>
      <c r="E6462" s="2"/>
      <c r="F6462" s="2"/>
      <c r="K6462" s="2"/>
      <c r="N6462" s="2"/>
      <c r="O6462" s="2"/>
      <c r="Q6462" s="2"/>
    </row>
    <row r="6463" spans="2:17" x14ac:dyDescent="0.2">
      <c r="E6463" s="2"/>
      <c r="F6463" s="2" t="s">
        <v>1370</v>
      </c>
      <c r="K6463" s="2"/>
      <c r="L6463" t="s">
        <v>1377</v>
      </c>
      <c r="N6463" s="2"/>
      <c r="O6463" s="2"/>
      <c r="Q6463" s="2"/>
    </row>
    <row r="6464" spans="2:17" x14ac:dyDescent="0.2">
      <c r="E6464" s="2"/>
      <c r="F6464" s="2" t="s">
        <v>1085</v>
      </c>
      <c r="G6464" t="s">
        <v>1366</v>
      </c>
      <c r="K6464" s="2"/>
      <c r="L6464" t="s">
        <v>1378</v>
      </c>
      <c r="N6464" s="2"/>
      <c r="O6464" s="2"/>
      <c r="Q6464" s="2"/>
    </row>
    <row r="6465" spans="5:17" x14ac:dyDescent="0.2">
      <c r="E6465" s="2"/>
      <c r="F6465" s="3" t="s">
        <v>1367</v>
      </c>
      <c r="H6465" s="2" t="s">
        <v>1368</v>
      </c>
      <c r="K6465" s="2"/>
      <c r="L6465" t="s">
        <v>1379</v>
      </c>
      <c r="N6465" s="2"/>
      <c r="O6465" s="2"/>
      <c r="Q6465" s="2"/>
    </row>
    <row r="6466" spans="5:17" x14ac:dyDescent="0.2">
      <c r="E6466" s="2"/>
      <c r="F6466" s="2" t="s">
        <v>1353</v>
      </c>
      <c r="K6466" s="2"/>
      <c r="L6466" t="s">
        <v>112</v>
      </c>
      <c r="N6466" s="2"/>
      <c r="O6466" s="2"/>
      <c r="Q6466" s="2"/>
    </row>
    <row r="6467" spans="5:17" x14ac:dyDescent="0.2">
      <c r="E6467" s="2"/>
      <c r="F6467" s="2" t="s">
        <v>1354</v>
      </c>
      <c r="K6467" s="2"/>
      <c r="N6467" s="2"/>
      <c r="O6467" s="2"/>
      <c r="Q6467" s="2" t="s">
        <v>1355</v>
      </c>
    </row>
    <row r="6468" spans="5:17" x14ac:dyDescent="0.2">
      <c r="E6468" s="2"/>
      <c r="F6468" s="2" t="s">
        <v>1352</v>
      </c>
      <c r="K6468" s="2"/>
      <c r="N6468" s="2"/>
      <c r="O6468" s="2"/>
      <c r="Q6468" s="2" t="s">
        <v>1356</v>
      </c>
    </row>
    <row r="6469" spans="5:17" x14ac:dyDescent="0.2">
      <c r="E6469" s="2"/>
      <c r="F6469" s="2" t="s">
        <v>1351</v>
      </c>
      <c r="H6469" t="s">
        <v>1371</v>
      </c>
      <c r="K6469" s="2"/>
      <c r="N6469" s="2"/>
      <c r="O6469" s="2"/>
      <c r="Q6469" s="2"/>
    </row>
    <row r="6470" spans="5:17" x14ac:dyDescent="0.2">
      <c r="E6470" s="2"/>
      <c r="F6470" s="2" t="s">
        <v>1349</v>
      </c>
      <c r="K6470" s="2"/>
      <c r="N6470" s="2"/>
      <c r="O6470" s="2"/>
      <c r="Q6470" s="2"/>
    </row>
    <row r="6471" spans="5:17" x14ac:dyDescent="0.2">
      <c r="E6471" s="2"/>
      <c r="F6471" s="2" t="s">
        <v>1342</v>
      </c>
      <c r="K6471" s="2"/>
      <c r="N6471" s="2"/>
      <c r="O6471" s="2"/>
      <c r="Q6471" s="2"/>
    </row>
    <row r="6472" spans="5:17" x14ac:dyDescent="0.2">
      <c r="E6472" s="2"/>
      <c r="F6472" s="2" t="s">
        <v>1328</v>
      </c>
      <c r="K6472" s="2"/>
      <c r="N6472" s="2"/>
      <c r="O6472" s="2"/>
    </row>
    <row r="6473" spans="5:17" x14ac:dyDescent="0.2">
      <c r="E6473" s="2"/>
      <c r="F6473" s="2" t="s">
        <v>1325</v>
      </c>
      <c r="K6473" s="2"/>
      <c r="N6473" s="2"/>
      <c r="O6473" s="2"/>
      <c r="Q6473" s="2"/>
    </row>
    <row r="6474" spans="5:17" x14ac:dyDescent="0.2">
      <c r="E6474" s="2"/>
      <c r="F6474" s="2" t="s">
        <v>1318</v>
      </c>
      <c r="K6474" s="2"/>
      <c r="N6474" s="2"/>
      <c r="O6474" s="2"/>
      <c r="Q6474" s="2"/>
    </row>
    <row r="6475" spans="5:17" x14ac:dyDescent="0.2">
      <c r="E6475" s="2"/>
      <c r="F6475" s="2" t="s">
        <v>1316</v>
      </c>
      <c r="K6475" s="2"/>
      <c r="N6475" s="2"/>
      <c r="O6475" s="2"/>
      <c r="Q6475" s="2"/>
    </row>
    <row r="6476" spans="5:17" x14ac:dyDescent="0.2">
      <c r="E6476" s="2"/>
      <c r="F6476" s="2" t="s">
        <v>1314</v>
      </c>
      <c r="K6476" s="2"/>
      <c r="N6476" s="2"/>
      <c r="O6476" s="2"/>
      <c r="Q6476" s="2"/>
    </row>
    <row r="6477" spans="5:17" x14ac:dyDescent="0.2">
      <c r="E6477" s="2"/>
      <c r="F6477" s="2" t="s">
        <v>1310</v>
      </c>
      <c r="K6477" s="2"/>
      <c r="N6477" s="2"/>
      <c r="O6477" s="2"/>
      <c r="Q6477" s="2"/>
    </row>
    <row r="6478" spans="5:17" x14ac:dyDescent="0.2">
      <c r="E6478" s="2"/>
      <c r="F6478" s="2" t="s">
        <v>1309</v>
      </c>
      <c r="K6478" s="2"/>
      <c r="N6478" s="2"/>
      <c r="O6478" s="2"/>
      <c r="Q6478" s="2"/>
    </row>
    <row r="6479" spans="5:17" x14ac:dyDescent="0.2">
      <c r="E6479" s="2"/>
      <c r="F6479" s="3" t="s">
        <v>1303</v>
      </c>
      <c r="K6479" s="2"/>
      <c r="N6479" s="2"/>
      <c r="O6479" s="2"/>
      <c r="Q6479" s="2"/>
    </row>
    <row r="6480" spans="5:17" x14ac:dyDescent="0.2">
      <c r="E6480" s="2"/>
      <c r="F6480" s="2" t="s">
        <v>1299</v>
      </c>
      <c r="K6480" s="2"/>
      <c r="N6480" s="2"/>
      <c r="O6480" s="2"/>
      <c r="Q6480" s="2"/>
    </row>
    <row r="6481" spans="5:17" x14ac:dyDescent="0.2">
      <c r="E6481" s="2"/>
      <c r="F6481" s="2" t="s">
        <v>1296</v>
      </c>
      <c r="K6481" s="2"/>
      <c r="N6481" s="2"/>
      <c r="Q6481" s="2"/>
    </row>
    <row r="6482" spans="5:17" x14ac:dyDescent="0.2">
      <c r="E6482" s="2"/>
      <c r="F6482" s="2" t="s">
        <v>1294</v>
      </c>
      <c r="K6482" s="2"/>
      <c r="N6482" s="2"/>
      <c r="Q6482" s="2"/>
    </row>
    <row r="6483" spans="5:17" x14ac:dyDescent="0.2">
      <c r="E6483" s="2"/>
      <c r="F6483" s="2" t="s">
        <v>1287</v>
      </c>
      <c r="K6483" s="2"/>
      <c r="N6483" s="2"/>
      <c r="Q6483" s="2"/>
    </row>
    <row r="6484" spans="5:17" x14ac:dyDescent="0.2">
      <c r="E6484" s="2"/>
      <c r="F6484" s="2" t="s">
        <v>1288</v>
      </c>
      <c r="K6484" s="2"/>
      <c r="N6484" s="2"/>
      <c r="Q6484" s="2"/>
    </row>
    <row r="6485" spans="5:17" x14ac:dyDescent="0.2">
      <c r="E6485" s="2"/>
      <c r="F6485" s="2" t="s">
        <v>1286</v>
      </c>
      <c r="K6485" s="2"/>
      <c r="N6485" s="2"/>
      <c r="Q6485" s="2"/>
    </row>
    <row r="6486" spans="5:17" x14ac:dyDescent="0.2">
      <c r="E6486" s="2"/>
      <c r="F6486" s="2" t="s">
        <v>1284</v>
      </c>
      <c r="K6486" s="2"/>
      <c r="N6486" s="2"/>
      <c r="Q6486" s="2"/>
    </row>
    <row r="6487" spans="5:17" x14ac:dyDescent="0.2">
      <c r="E6487" s="2"/>
      <c r="F6487" s="2" t="s">
        <v>1283</v>
      </c>
      <c r="K6487" s="2"/>
      <c r="N6487" s="2"/>
      <c r="Q6487" s="2"/>
    </row>
    <row r="6488" spans="5:17" x14ac:dyDescent="0.2">
      <c r="E6488" s="2"/>
      <c r="F6488" s="2" t="s">
        <v>1276</v>
      </c>
      <c r="K6488" s="2"/>
      <c r="N6488" s="2"/>
      <c r="Q6488" s="2"/>
    </row>
    <row r="6489" spans="5:17" x14ac:dyDescent="0.2">
      <c r="E6489" s="2"/>
      <c r="F6489" s="3" t="s">
        <v>1273</v>
      </c>
      <c r="K6489" s="2"/>
      <c r="N6489" s="2"/>
      <c r="Q6489" s="2"/>
    </row>
    <row r="6490" spans="5:17" x14ac:dyDescent="0.2">
      <c r="E6490" s="2"/>
      <c r="F6490" s="2" t="s">
        <v>1270</v>
      </c>
      <c r="K6490" s="2"/>
      <c r="N6490" s="2"/>
      <c r="Q6490" s="2"/>
    </row>
    <row r="6491" spans="5:17" x14ac:dyDescent="0.2">
      <c r="E6491" s="2"/>
      <c r="F6491" s="2" t="s">
        <v>1268</v>
      </c>
      <c r="K6491" s="2"/>
      <c r="N6491" s="2"/>
      <c r="Q6491" s="2"/>
    </row>
    <row r="6492" spans="5:17" x14ac:dyDescent="0.2">
      <c r="E6492" s="2"/>
      <c r="F6492" s="2" t="s">
        <v>1263</v>
      </c>
      <c r="K6492" s="2"/>
      <c r="N6492" s="2"/>
    </row>
    <row r="6493" spans="5:17" x14ac:dyDescent="0.2">
      <c r="E6493" s="2"/>
      <c r="F6493" s="2" t="s">
        <v>1238</v>
      </c>
      <c r="K6493" s="2"/>
    </row>
    <row r="6494" spans="5:17" x14ac:dyDescent="0.2">
      <c r="E6494" s="2"/>
      <c r="F6494" s="2" t="s">
        <v>1253</v>
      </c>
      <c r="K6494" s="2"/>
    </row>
    <row r="6495" spans="5:17" x14ac:dyDescent="0.2">
      <c r="E6495" s="2"/>
      <c r="F6495" s="5" t="s">
        <v>1236</v>
      </c>
      <c r="K6495" s="2"/>
      <c r="N6495" s="2"/>
    </row>
    <row r="6496" spans="5:17" x14ac:dyDescent="0.2">
      <c r="E6496" s="2"/>
      <c r="F6496" s="3" t="s">
        <v>1231</v>
      </c>
      <c r="K6496" s="2"/>
      <c r="N6496" s="2"/>
    </row>
    <row r="6497" spans="5:17" x14ac:dyDescent="0.2">
      <c r="E6497" s="2"/>
      <c r="F6497" s="2" t="s">
        <v>1226</v>
      </c>
      <c r="K6497" s="2"/>
      <c r="N6497" s="2"/>
    </row>
    <row r="6498" spans="5:17" x14ac:dyDescent="0.2">
      <c r="E6498" s="2"/>
      <c r="F6498" s="2" t="s">
        <v>1223</v>
      </c>
      <c r="K6498" s="2"/>
      <c r="N6498" s="2"/>
    </row>
    <row r="6499" spans="5:17" x14ac:dyDescent="0.2">
      <c r="E6499" s="2"/>
      <c r="F6499" s="3" t="s">
        <v>1222</v>
      </c>
      <c r="K6499" s="2"/>
      <c r="N6499" s="2"/>
    </row>
    <row r="6500" spans="5:17" x14ac:dyDescent="0.2">
      <c r="E6500" s="2"/>
      <c r="F6500" s="2" t="s">
        <v>1221</v>
      </c>
      <c r="K6500" s="2"/>
      <c r="N6500" s="2"/>
    </row>
    <row r="6501" spans="5:17" x14ac:dyDescent="0.2">
      <c r="E6501" s="2"/>
      <c r="F6501" s="2" t="s">
        <v>1215</v>
      </c>
      <c r="K6501" s="2"/>
      <c r="M6501" s="2" t="s">
        <v>1240</v>
      </c>
      <c r="N6501" s="2"/>
    </row>
    <row r="6502" spans="5:17" x14ac:dyDescent="0.2">
      <c r="E6502" s="2"/>
      <c r="F6502" s="2" t="s">
        <v>1218</v>
      </c>
      <c r="K6502" s="2"/>
      <c r="M6502" s="2" t="s">
        <v>1241</v>
      </c>
      <c r="N6502" s="2"/>
    </row>
    <row r="6503" spans="5:17" x14ac:dyDescent="0.2">
      <c r="E6503" s="2"/>
      <c r="F6503" s="2" t="s">
        <v>1199</v>
      </c>
      <c r="K6503" s="2"/>
      <c r="N6503" s="2"/>
    </row>
    <row r="6504" spans="5:17" x14ac:dyDescent="0.2">
      <c r="E6504" s="2"/>
      <c r="F6504" s="3" t="s">
        <v>1211</v>
      </c>
      <c r="K6504" s="2"/>
      <c r="M6504" s="2" t="s">
        <v>1182</v>
      </c>
      <c r="N6504" s="2"/>
    </row>
    <row r="6505" spans="5:17" x14ac:dyDescent="0.2">
      <c r="E6505" s="2"/>
      <c r="F6505" s="2" t="s">
        <v>1181</v>
      </c>
      <c r="K6505" s="2"/>
      <c r="M6505" s="2" t="s">
        <v>1183</v>
      </c>
      <c r="N6505" s="2"/>
    </row>
    <row r="6506" spans="5:17" x14ac:dyDescent="0.2">
      <c r="E6506" s="2"/>
      <c r="F6506" s="2" t="s">
        <v>1178</v>
      </c>
      <c r="K6506" s="2"/>
      <c r="N6506" s="2"/>
    </row>
    <row r="6507" spans="5:17" x14ac:dyDescent="0.2">
      <c r="E6507" s="2"/>
      <c r="F6507" s="3" t="s">
        <v>1177</v>
      </c>
      <c r="K6507" s="2"/>
      <c r="N6507" s="2"/>
    </row>
    <row r="6508" spans="5:17" x14ac:dyDescent="0.2">
      <c r="E6508" s="2"/>
      <c r="F6508" s="2" t="s">
        <v>1126</v>
      </c>
      <c r="J6508" s="2" t="s">
        <v>1285</v>
      </c>
      <c r="K6508" s="2"/>
      <c r="N6508" s="2"/>
    </row>
    <row r="6509" spans="5:17" x14ac:dyDescent="0.2">
      <c r="E6509" s="2"/>
      <c r="F6509" s="2" t="s">
        <v>1149</v>
      </c>
      <c r="K6509" s="2"/>
      <c r="N6509" s="2"/>
    </row>
    <row r="6510" spans="5:17" x14ac:dyDescent="0.2">
      <c r="E6510" s="2"/>
      <c r="F6510" s="2" t="s">
        <v>1114</v>
      </c>
      <c r="K6510" s="2"/>
      <c r="N6510" s="2"/>
    </row>
    <row r="6511" spans="5:17" x14ac:dyDescent="0.2">
      <c r="E6511" s="2"/>
      <c r="F6511" s="3" t="s">
        <v>1210</v>
      </c>
      <c r="K6511" s="2" t="s">
        <v>1110</v>
      </c>
      <c r="N6511" s="2"/>
      <c r="Q6511" s="2" t="s">
        <v>1099</v>
      </c>
    </row>
    <row r="6512" spans="5:17" x14ac:dyDescent="0.2">
      <c r="E6512" s="2"/>
      <c r="F6512" s="2" t="s">
        <v>1227</v>
      </c>
      <c r="K6512" s="3"/>
      <c r="N6512" s="2"/>
    </row>
    <row r="6513" spans="5:20" x14ac:dyDescent="0.2">
      <c r="E6513" s="2"/>
      <c r="F6513" s="2" t="s">
        <v>1085</v>
      </c>
      <c r="K6513" s="2" t="s">
        <v>1105</v>
      </c>
      <c r="N6513" s="2"/>
      <c r="Q6513" s="2" t="s">
        <v>1100</v>
      </c>
      <c r="T6513" s="2" t="s">
        <v>1104</v>
      </c>
    </row>
    <row r="6514" spans="5:20" x14ac:dyDescent="0.2">
      <c r="E6514" s="2"/>
      <c r="F6514" s="2" t="s">
        <v>1167</v>
      </c>
      <c r="K6514" s="2" t="s">
        <v>1111</v>
      </c>
      <c r="N6514" s="2"/>
      <c r="Q6514" s="2" t="s">
        <v>1106</v>
      </c>
    </row>
    <row r="6515" spans="5:20" x14ac:dyDescent="0.2">
      <c r="E6515" s="2"/>
      <c r="F6515" s="2" t="s">
        <v>1092</v>
      </c>
      <c r="K6515" s="2" t="s">
        <v>1112</v>
      </c>
      <c r="N6515" s="2"/>
      <c r="Q6515" s="2" t="s">
        <v>1101</v>
      </c>
    </row>
    <row r="6516" spans="5:20" x14ac:dyDescent="0.2">
      <c r="E6516" s="2"/>
      <c r="F6516" s="2"/>
      <c r="N6516" s="2"/>
      <c r="Q6516" s="2" t="s">
        <v>1102</v>
      </c>
    </row>
    <row r="6517" spans="5:20" x14ac:dyDescent="0.2">
      <c r="E6517" s="2"/>
      <c r="F6517" s="2" t="s">
        <v>1078</v>
      </c>
      <c r="N6517" s="2"/>
      <c r="Q6517" s="2" t="s">
        <v>1103</v>
      </c>
    </row>
    <row r="6518" spans="5:20" x14ac:dyDescent="0.2">
      <c r="F6518" s="2" t="s">
        <v>1095</v>
      </c>
      <c r="N6518" s="2"/>
    </row>
    <row r="6519" spans="5:20" x14ac:dyDescent="0.2">
      <c r="F6519" s="2" t="s">
        <v>1150</v>
      </c>
      <c r="N6519" s="2"/>
    </row>
    <row r="6520" spans="5:20" x14ac:dyDescent="0.2">
      <c r="F6520" s="2" t="s">
        <v>1301</v>
      </c>
      <c r="N6520" s="2"/>
    </row>
    <row r="6521" spans="5:20" x14ac:dyDescent="0.2">
      <c r="F6521" s="2" t="s">
        <v>1212</v>
      </c>
      <c r="N6521" s="2"/>
    </row>
    <row r="6522" spans="5:20" x14ac:dyDescent="0.2">
      <c r="F6522" s="2" t="s">
        <v>1225</v>
      </c>
      <c r="N6522" s="2"/>
    </row>
    <row r="6523" spans="5:20" x14ac:dyDescent="0.2">
      <c r="F6523" s="3" t="s">
        <v>1121</v>
      </c>
      <c r="N6523" s="2"/>
    </row>
    <row r="6524" spans="5:20" x14ac:dyDescent="0.2">
      <c r="F6524" s="3"/>
      <c r="N6524" s="2" t="s">
        <v>1061</v>
      </c>
    </row>
    <row r="6525" spans="5:20" x14ac:dyDescent="0.2">
      <c r="F6525" s="3" t="s">
        <v>1152</v>
      </c>
      <c r="N6525" s="2" t="s">
        <v>1084</v>
      </c>
    </row>
    <row r="6526" spans="5:20" x14ac:dyDescent="0.2">
      <c r="F6526" s="2"/>
    </row>
    <row r="6527" spans="5:20" x14ac:dyDescent="0.2">
      <c r="F6527" s="2" t="s">
        <v>1202</v>
      </c>
    </row>
    <row r="6529" spans="6:14" x14ac:dyDescent="0.2">
      <c r="F6529" s="2" t="s">
        <v>1122</v>
      </c>
    </row>
    <row r="6530" spans="6:14" x14ac:dyDescent="0.2">
      <c r="F6530" s="2"/>
    </row>
    <row r="6531" spans="6:14" x14ac:dyDescent="0.2">
      <c r="F6531" s="2"/>
      <c r="N6531" s="2" t="s">
        <v>1079</v>
      </c>
    </row>
    <row r="6532" spans="6:14" x14ac:dyDescent="0.2">
      <c r="F6532" s="2" t="s">
        <v>1035</v>
      </c>
      <c r="N6532" s="2" t="s">
        <v>1080</v>
      </c>
    </row>
    <row r="6533" spans="6:14" x14ac:dyDescent="0.2">
      <c r="F6533" s="2"/>
    </row>
    <row r="6534" spans="6:14" x14ac:dyDescent="0.2">
      <c r="F6534" s="2" t="s">
        <v>1041</v>
      </c>
      <c r="N6534" s="2" t="s">
        <v>1086</v>
      </c>
    </row>
    <row r="6535" spans="6:14" x14ac:dyDescent="0.2">
      <c r="F6535" s="2" t="s">
        <v>1042</v>
      </c>
    </row>
    <row r="6536" spans="6:14" x14ac:dyDescent="0.2">
      <c r="F6536" s="2" t="s">
        <v>1045</v>
      </c>
    </row>
    <row r="6537" spans="6:14" x14ac:dyDescent="0.2">
      <c r="F6537" s="2"/>
    </row>
    <row r="6538" spans="6:14" x14ac:dyDescent="0.2">
      <c r="F6538" s="2" t="s">
        <v>1046</v>
      </c>
    </row>
    <row r="6539" spans="6:14" x14ac:dyDescent="0.2">
      <c r="F6539" s="2" t="s">
        <v>1048</v>
      </c>
    </row>
    <row r="6540" spans="6:14" x14ac:dyDescent="0.2">
      <c r="F6540" s="2" t="s">
        <v>1047</v>
      </c>
    </row>
    <row r="6541" spans="6:14" x14ac:dyDescent="0.2">
      <c r="F6541" s="2"/>
    </row>
    <row r="6542" spans="6:14" x14ac:dyDescent="0.2">
      <c r="F6542" s="2" t="s">
        <v>1341</v>
      </c>
    </row>
    <row r="6543" spans="6:14" x14ac:dyDescent="0.2">
      <c r="F6543" s="2"/>
    </row>
    <row r="6544" spans="6:14" x14ac:dyDescent="0.2">
      <c r="F6544" s="2" t="s">
        <v>1344</v>
      </c>
    </row>
    <row r="6545" spans="6:6" x14ac:dyDescent="0.2">
      <c r="F6545" s="2" t="s">
        <v>373</v>
      </c>
    </row>
    <row r="6546" spans="6:6" x14ac:dyDescent="0.2">
      <c r="F6546" s="2" t="s">
        <v>1033</v>
      </c>
    </row>
    <row r="6547" spans="6:6" x14ac:dyDescent="0.2">
      <c r="F6547" s="2"/>
    </row>
    <row r="6548" spans="6:6" x14ac:dyDescent="0.2">
      <c r="F6548" s="2" t="s">
        <v>881</v>
      </c>
    </row>
    <row r="6550" spans="6:6" x14ac:dyDescent="0.2">
      <c r="F6550" s="2" t="s">
        <v>1156</v>
      </c>
    </row>
    <row r="6551" spans="6:6" x14ac:dyDescent="0.2">
      <c r="F6551" s="2" t="s">
        <v>1087</v>
      </c>
    </row>
    <row r="6552" spans="6:6" x14ac:dyDescent="0.2">
      <c r="F6552" s="2" t="s">
        <v>1088</v>
      </c>
    </row>
    <row r="6553" spans="6:6" x14ac:dyDescent="0.2">
      <c r="F6553" s="2" t="s">
        <v>1089</v>
      </c>
    </row>
    <row r="6554" spans="6:6" x14ac:dyDescent="0.2">
      <c r="F6554" s="2" t="s">
        <v>1090</v>
      </c>
    </row>
    <row r="6555" spans="6:6" x14ac:dyDescent="0.2">
      <c r="F6555" s="2" t="s">
        <v>1091</v>
      </c>
    </row>
    <row r="6557" spans="6:6" x14ac:dyDescent="0.2">
      <c r="F6557" s="2" t="s">
        <v>1151</v>
      </c>
    </row>
    <row r="6558" spans="6:6" x14ac:dyDescent="0.2">
      <c r="F6558" s="2" t="s">
        <v>1119</v>
      </c>
    </row>
    <row r="6559" spans="6:6" x14ac:dyDescent="0.2">
      <c r="F6559" s="2" t="s">
        <v>1120</v>
      </c>
    </row>
    <row r="6561" spans="6:17" x14ac:dyDescent="0.2">
      <c r="F6561" t="s">
        <v>1142</v>
      </c>
    </row>
    <row r="6562" spans="6:17" x14ac:dyDescent="0.2">
      <c r="F6562" t="s">
        <v>1143</v>
      </c>
    </row>
    <row r="6563" spans="6:17" x14ac:dyDescent="0.2">
      <c r="F6563" s="2" t="s">
        <v>1146</v>
      </c>
    </row>
    <row r="6564" spans="6:17" x14ac:dyDescent="0.2">
      <c r="F6564" s="2" t="s">
        <v>1147</v>
      </c>
    </row>
    <row r="6566" spans="6:17" x14ac:dyDescent="0.2">
      <c r="F6566" s="2" t="s">
        <v>1170</v>
      </c>
    </row>
    <row r="6568" spans="6:17" x14ac:dyDescent="0.2">
      <c r="F6568" t="s">
        <v>1184</v>
      </c>
    </row>
    <row r="6569" spans="6:17" x14ac:dyDescent="0.2">
      <c r="F6569" t="s">
        <v>1185</v>
      </c>
    </row>
    <row r="6571" spans="6:17" x14ac:dyDescent="0.2">
      <c r="F6571" s="2" t="s">
        <v>1186</v>
      </c>
    </row>
    <row r="6573" spans="6:17" x14ac:dyDescent="0.2">
      <c r="F6573" s="2" t="s">
        <v>1196</v>
      </c>
      <c r="Q6573" s="2" t="s">
        <v>1197</v>
      </c>
    </row>
    <row r="6575" spans="6:17" x14ac:dyDescent="0.2">
      <c r="F6575" s="2" t="s">
        <v>1198</v>
      </c>
    </row>
    <row r="6577" spans="6:6" x14ac:dyDescent="0.2">
      <c r="F6577" s="2" t="s">
        <v>1201</v>
      </c>
    </row>
    <row r="6579" spans="6:6" x14ac:dyDescent="0.2">
      <c r="F6579" t="s">
        <v>1302</v>
      </c>
    </row>
  </sheetData>
  <phoneticPr fontId="0" type="noConversion"/>
  <hyperlinks>
    <hyperlink ref="O3760" r:id="rId1"/>
  </hyperlinks>
  <pageMargins left="0.75" right="0.75" top="1" bottom="1" header="0.5" footer="0.5"/>
  <pageSetup paperSize="9" orientation="portrait" horizontalDpi="4294967293" verticalDpi="300"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
  <sheetViews>
    <sheetView topLeftCell="A9" workbookViewId="0">
      <selection activeCell="L8" sqref="L8"/>
    </sheetView>
  </sheetViews>
  <sheetFormatPr defaultRowHeight="12.75" x14ac:dyDescent="0.2"/>
  <cols>
    <col min="1" max="1" width="10.140625" bestFit="1" customWidth="1"/>
  </cols>
  <sheetData>
    <row r="1" spans="1:8" x14ac:dyDescent="0.2">
      <c r="A1" s="4">
        <v>41250</v>
      </c>
      <c r="B1" t="s">
        <v>1904</v>
      </c>
      <c r="F1" t="s">
        <v>1905</v>
      </c>
    </row>
    <row r="2" spans="1:8" x14ac:dyDescent="0.2">
      <c r="A2" t="s">
        <v>1906</v>
      </c>
      <c r="B2">
        <v>1</v>
      </c>
      <c r="C2">
        <v>5664</v>
      </c>
      <c r="D2" s="11">
        <v>16932</v>
      </c>
      <c r="F2">
        <v>1</v>
      </c>
      <c r="G2">
        <v>5664</v>
      </c>
      <c r="H2">
        <f>F2*G2</f>
        <v>5664</v>
      </c>
    </row>
    <row r="3" spans="1:8" x14ac:dyDescent="0.2">
      <c r="B3">
        <v>2</v>
      </c>
      <c r="C3">
        <v>5664</v>
      </c>
      <c r="D3">
        <f t="shared" ref="D3:D16" si="0">B3*C3</f>
        <v>11328</v>
      </c>
      <c r="F3">
        <v>2</v>
      </c>
      <c r="G3">
        <v>5664</v>
      </c>
      <c r="H3">
        <f t="shared" ref="H3:H16" si="1">F3*G3</f>
        <v>11328</v>
      </c>
    </row>
    <row r="4" spans="1:8" x14ac:dyDescent="0.2">
      <c r="B4">
        <v>1</v>
      </c>
      <c r="C4">
        <v>5664</v>
      </c>
      <c r="D4">
        <f t="shared" si="0"/>
        <v>5664</v>
      </c>
      <c r="F4">
        <v>1</v>
      </c>
      <c r="G4">
        <v>5664</v>
      </c>
      <c r="H4">
        <f t="shared" si="1"/>
        <v>5664</v>
      </c>
    </row>
    <row r="5" spans="1:8" x14ac:dyDescent="0.2">
      <c r="B5">
        <v>6</v>
      </c>
      <c r="C5">
        <v>10455</v>
      </c>
      <c r="D5">
        <f t="shared" si="0"/>
        <v>62730</v>
      </c>
      <c r="F5">
        <v>6</v>
      </c>
      <c r="G5">
        <v>10455</v>
      </c>
      <c r="H5">
        <f t="shared" si="1"/>
        <v>62730</v>
      </c>
    </row>
    <row r="6" spans="1:8" x14ac:dyDescent="0.2">
      <c r="B6">
        <v>2</v>
      </c>
      <c r="C6">
        <v>5664</v>
      </c>
      <c r="D6">
        <f t="shared" si="0"/>
        <v>11328</v>
      </c>
      <c r="F6">
        <v>2</v>
      </c>
      <c r="G6">
        <v>5664</v>
      </c>
      <c r="H6">
        <f t="shared" si="1"/>
        <v>11328</v>
      </c>
    </row>
    <row r="7" spans="1:8" x14ac:dyDescent="0.2">
      <c r="B7">
        <v>21</v>
      </c>
      <c r="C7">
        <v>850</v>
      </c>
      <c r="D7">
        <f t="shared" si="0"/>
        <v>17850</v>
      </c>
      <c r="F7">
        <v>21</v>
      </c>
      <c r="G7">
        <v>850</v>
      </c>
      <c r="H7">
        <f t="shared" si="1"/>
        <v>17850</v>
      </c>
    </row>
    <row r="8" spans="1:8" x14ac:dyDescent="0.2">
      <c r="B8">
        <v>1</v>
      </c>
      <c r="C8">
        <v>860</v>
      </c>
      <c r="D8">
        <f t="shared" si="0"/>
        <v>860</v>
      </c>
      <c r="F8">
        <v>1</v>
      </c>
      <c r="G8">
        <v>860</v>
      </c>
      <c r="H8">
        <f t="shared" si="1"/>
        <v>860</v>
      </c>
    </row>
    <row r="9" spans="1:8" x14ac:dyDescent="0.2">
      <c r="B9">
        <v>2</v>
      </c>
      <c r="C9">
        <v>10775</v>
      </c>
      <c r="D9">
        <f t="shared" si="0"/>
        <v>21550</v>
      </c>
      <c r="F9">
        <v>2</v>
      </c>
      <c r="G9" s="11">
        <v>10995</v>
      </c>
      <c r="H9">
        <f t="shared" si="1"/>
        <v>21990</v>
      </c>
    </row>
    <row r="10" spans="1:8" x14ac:dyDescent="0.2">
      <c r="B10">
        <v>6</v>
      </c>
      <c r="C10">
        <v>4703</v>
      </c>
      <c r="D10">
        <f t="shared" si="0"/>
        <v>28218</v>
      </c>
      <c r="F10">
        <v>6</v>
      </c>
      <c r="G10" s="11">
        <v>5387</v>
      </c>
      <c r="H10">
        <f t="shared" si="1"/>
        <v>32322</v>
      </c>
    </row>
    <row r="11" spans="1:8" x14ac:dyDescent="0.2">
      <c r="B11">
        <v>5</v>
      </c>
      <c r="C11">
        <v>4703</v>
      </c>
      <c r="D11">
        <f t="shared" si="0"/>
        <v>23515</v>
      </c>
      <c r="F11">
        <v>5</v>
      </c>
      <c r="G11" s="11">
        <v>5387</v>
      </c>
      <c r="H11">
        <f t="shared" si="1"/>
        <v>26935</v>
      </c>
    </row>
    <row r="12" spans="1:8" x14ac:dyDescent="0.2">
      <c r="B12">
        <v>5</v>
      </c>
      <c r="C12">
        <v>1282</v>
      </c>
      <c r="D12">
        <f t="shared" si="0"/>
        <v>6410</v>
      </c>
      <c r="F12">
        <v>5</v>
      </c>
      <c r="G12">
        <v>1282</v>
      </c>
      <c r="H12">
        <f t="shared" si="1"/>
        <v>6410</v>
      </c>
    </row>
    <row r="13" spans="1:8" x14ac:dyDescent="0.2">
      <c r="B13">
        <v>48</v>
      </c>
      <c r="C13">
        <v>1282</v>
      </c>
      <c r="D13">
        <f t="shared" si="0"/>
        <v>61536</v>
      </c>
      <c r="F13">
        <v>48</v>
      </c>
      <c r="G13">
        <v>1282</v>
      </c>
      <c r="H13">
        <f t="shared" si="1"/>
        <v>61536</v>
      </c>
    </row>
    <row r="14" spans="1:8" x14ac:dyDescent="0.2">
      <c r="B14">
        <v>6</v>
      </c>
      <c r="C14">
        <v>3356</v>
      </c>
      <c r="D14">
        <f t="shared" si="0"/>
        <v>20136</v>
      </c>
      <c r="F14">
        <v>6</v>
      </c>
      <c r="G14">
        <v>3356</v>
      </c>
      <c r="H14">
        <f t="shared" si="1"/>
        <v>20136</v>
      </c>
    </row>
    <row r="15" spans="1:8" x14ac:dyDescent="0.2">
      <c r="B15">
        <v>4</v>
      </c>
      <c r="C15">
        <v>860</v>
      </c>
      <c r="D15">
        <f t="shared" si="0"/>
        <v>3440</v>
      </c>
      <c r="F15">
        <v>4</v>
      </c>
      <c r="G15">
        <v>860</v>
      </c>
      <c r="H15">
        <f t="shared" si="1"/>
        <v>3440</v>
      </c>
    </row>
    <row r="16" spans="1:8" x14ac:dyDescent="0.2">
      <c r="B16">
        <v>1</v>
      </c>
      <c r="C16">
        <v>5605</v>
      </c>
      <c r="D16">
        <f t="shared" si="0"/>
        <v>5605</v>
      </c>
      <c r="F16">
        <v>1</v>
      </c>
      <c r="G16">
        <v>5605</v>
      </c>
      <c r="H16">
        <f t="shared" si="1"/>
        <v>5605</v>
      </c>
    </row>
    <row r="17" spans="1:8" x14ac:dyDescent="0.2">
      <c r="D17">
        <f>SUM(D2:D16)</f>
        <v>297102</v>
      </c>
      <c r="H17">
        <f>SUM(H2:H16)</f>
        <v>293798</v>
      </c>
    </row>
    <row r="19" spans="1:8" x14ac:dyDescent="0.2">
      <c r="A19" t="s">
        <v>1907</v>
      </c>
      <c r="D19">
        <v>361614</v>
      </c>
      <c r="F19">
        <v>361614</v>
      </c>
      <c r="H19">
        <f>D19</f>
        <v>361614</v>
      </c>
    </row>
    <row r="20" spans="1:8" x14ac:dyDescent="0.2">
      <c r="C20" t="s">
        <v>1908</v>
      </c>
      <c r="D20">
        <v>18392</v>
      </c>
      <c r="F20">
        <f>D20*1.1</f>
        <v>20231.2</v>
      </c>
      <c r="H20">
        <f>D20*1.1</f>
        <v>20231.2</v>
      </c>
    </row>
    <row r="21" spans="1:8" x14ac:dyDescent="0.2">
      <c r="D21">
        <f>D19-D20</f>
        <v>343222</v>
      </c>
      <c r="F21">
        <f>F19-F20</f>
        <v>341382.8</v>
      </c>
      <c r="H21">
        <f>H19-H20</f>
        <v>341382.8</v>
      </c>
    </row>
    <row r="23" spans="1:8" x14ac:dyDescent="0.2">
      <c r="D23">
        <f>D21-D17</f>
        <v>46120</v>
      </c>
      <c r="F23">
        <f>F21-D17</f>
        <v>44280.799999999988</v>
      </c>
      <c r="H23">
        <f>H21-H17</f>
        <v>47584.799999999988</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topLeftCell="L1" zoomScale="88" zoomScaleNormal="88" workbookViewId="0">
      <selection activeCell="N39" sqref="N39"/>
    </sheetView>
  </sheetViews>
  <sheetFormatPr defaultRowHeight="12.75" x14ac:dyDescent="0.2"/>
  <cols>
    <col min="1" max="1" width="6" customWidth="1"/>
    <col min="2" max="3" width="7.140625" customWidth="1"/>
    <col min="4" max="4" width="6.7109375" customWidth="1"/>
    <col min="5" max="5" width="6.28515625" customWidth="1"/>
    <col min="6" max="6" width="6" customWidth="1"/>
    <col min="7" max="7" width="5.85546875" customWidth="1"/>
    <col min="8" max="8" width="5.42578125" customWidth="1"/>
    <col min="9" max="9" width="4.42578125" customWidth="1"/>
    <col min="10" max="10" width="3.140625" customWidth="1"/>
    <col min="11" max="11" width="4.42578125" customWidth="1"/>
    <col min="12" max="12" width="3.85546875" customWidth="1"/>
    <col min="13" max="13" width="4.5703125" customWidth="1"/>
    <col min="14" max="15" width="4.7109375" customWidth="1"/>
    <col min="16" max="16" width="4.28515625" customWidth="1"/>
    <col min="17" max="19" width="4.5703125" customWidth="1"/>
    <col min="20" max="20" width="5.28515625" customWidth="1"/>
    <col min="21" max="21" width="5.42578125" customWidth="1"/>
    <col min="22" max="22" width="4.5703125" customWidth="1"/>
    <col min="23" max="23" width="5.42578125" customWidth="1"/>
    <col min="24" max="24" width="6" customWidth="1"/>
    <col min="25" max="25" width="6.28515625" customWidth="1"/>
    <col min="26" max="26" width="6.5703125" customWidth="1"/>
    <col min="27" max="27" width="3.42578125" customWidth="1"/>
    <col min="28" max="28" width="3.140625" customWidth="1"/>
    <col min="29" max="29" width="3.7109375" customWidth="1"/>
    <col min="30" max="31" width="3.42578125" customWidth="1"/>
    <col min="32" max="32" width="2.85546875" customWidth="1"/>
    <col min="33" max="33" width="3.28515625" customWidth="1"/>
    <col min="34" max="34" width="3.140625" customWidth="1"/>
    <col min="35" max="35" width="2.42578125" customWidth="1"/>
    <col min="36" max="36" width="3" customWidth="1"/>
    <col min="37" max="37" width="3.42578125" customWidth="1"/>
    <col min="38" max="38" width="2.85546875" customWidth="1"/>
    <col min="39" max="39" width="3.28515625" customWidth="1"/>
    <col min="40" max="40" width="3" customWidth="1"/>
    <col min="41" max="43" width="3.28515625" customWidth="1"/>
    <col min="44" max="44" width="3.42578125" customWidth="1"/>
    <col min="45" max="45" width="3.140625" customWidth="1"/>
    <col min="46" max="46" width="2.85546875" customWidth="1"/>
    <col min="47" max="48" width="3.5703125" customWidth="1"/>
    <col min="49" max="49" width="4" customWidth="1"/>
    <col min="50" max="50" width="3.28515625" customWidth="1"/>
    <col min="51" max="51" width="3.85546875" customWidth="1"/>
    <col min="52" max="52" width="3.28515625" customWidth="1"/>
    <col min="53" max="53" width="3.42578125" customWidth="1"/>
    <col min="54" max="54" width="3.28515625" customWidth="1"/>
    <col min="55" max="55" width="3.140625" customWidth="1"/>
    <col min="56" max="57" width="3.28515625" customWidth="1"/>
    <col min="58" max="58" width="2.85546875" customWidth="1"/>
    <col min="59" max="59" width="3.42578125" customWidth="1"/>
    <col min="60" max="60" width="3.28515625" customWidth="1"/>
    <col min="61" max="61" width="2.42578125" customWidth="1"/>
    <col min="62" max="62" width="2.85546875" customWidth="1"/>
    <col min="63" max="63" width="3.42578125" customWidth="1"/>
    <col min="64" max="64" width="3" customWidth="1"/>
    <col min="65" max="65" width="3.7109375" customWidth="1"/>
    <col min="66" max="66" width="3.140625" customWidth="1"/>
    <col min="67" max="67" width="3.42578125" customWidth="1"/>
    <col min="68" max="70" width="3.5703125" customWidth="1"/>
    <col min="71" max="71" width="3.140625" customWidth="1"/>
    <col min="72" max="72" width="2.85546875" customWidth="1"/>
    <col min="73" max="73" width="3.140625" customWidth="1"/>
    <col min="74" max="74" width="3.28515625" customWidth="1"/>
    <col min="75" max="75" width="4.140625" customWidth="1"/>
    <col min="76" max="76" width="3" customWidth="1"/>
    <col min="77" max="77" width="3.28515625" customWidth="1"/>
    <col min="78" max="78" width="3" customWidth="1"/>
    <col min="79" max="79" width="3.28515625" customWidth="1"/>
    <col min="80" max="80" width="3.5703125" customWidth="1"/>
    <col min="81" max="81" width="3.28515625" customWidth="1"/>
    <col min="82" max="82" width="3.42578125" customWidth="1"/>
    <col min="83" max="83" width="3.140625" customWidth="1"/>
    <col min="84" max="84" width="3.28515625" customWidth="1"/>
    <col min="85" max="85" width="3.42578125" customWidth="1"/>
    <col min="86" max="86" width="3.28515625" customWidth="1"/>
    <col min="87" max="87" width="2.7109375" customWidth="1"/>
    <col min="88" max="88" width="3.140625" customWidth="1"/>
    <col min="89" max="89" width="3.28515625" customWidth="1"/>
    <col min="90" max="90" width="3.140625" customWidth="1"/>
    <col min="91" max="91" width="3.7109375" customWidth="1"/>
    <col min="92" max="92" width="3.28515625" customWidth="1"/>
    <col min="93" max="93" width="3.7109375" customWidth="1"/>
    <col min="94" max="94" width="3.28515625" customWidth="1"/>
    <col min="95" max="95" width="3.42578125" customWidth="1"/>
    <col min="96" max="96" width="3.7109375" customWidth="1"/>
    <col min="97" max="97" width="3.140625" customWidth="1"/>
    <col min="98" max="98" width="3.85546875" customWidth="1"/>
    <col min="99" max="99" width="3.5703125" bestFit="1" customWidth="1"/>
    <col min="100" max="100" width="3.5703125" customWidth="1"/>
    <col min="101" max="101" width="4.140625" customWidth="1"/>
    <col min="102" max="103" width="3.140625" customWidth="1"/>
    <col min="104" max="104" width="3.5703125" customWidth="1"/>
    <col min="123" max="123" width="9.140625" customWidth="1"/>
    <col min="124" max="124" width="2.85546875" customWidth="1"/>
    <col min="125" max="125" width="3.42578125" customWidth="1"/>
    <col min="126" max="126" width="3.5703125" customWidth="1"/>
    <col min="127" max="127" width="4.7109375" customWidth="1"/>
    <col min="128" max="129" width="3.5703125" customWidth="1"/>
    <col min="130" max="130" width="3.42578125" customWidth="1"/>
  </cols>
  <sheetData>
    <row r="1" spans="1:26" x14ac:dyDescent="0.2">
      <c r="A1" t="s">
        <v>2305</v>
      </c>
      <c r="B1" t="s">
        <v>2306</v>
      </c>
      <c r="C1" t="s">
        <v>241</v>
      </c>
      <c r="D1" t="s">
        <v>2307</v>
      </c>
      <c r="E1" t="s">
        <v>2308</v>
      </c>
      <c r="F1" t="s">
        <v>2309</v>
      </c>
      <c r="G1" t="s">
        <v>2310</v>
      </c>
      <c r="H1" t="s">
        <v>2311</v>
      </c>
      <c r="I1" t="s">
        <v>2312</v>
      </c>
      <c r="J1" t="s">
        <v>2313</v>
      </c>
      <c r="K1" t="s">
        <v>2314</v>
      </c>
      <c r="L1" t="s">
        <v>2315</v>
      </c>
      <c r="M1" t="s">
        <v>18</v>
      </c>
      <c r="N1" t="s">
        <v>2316</v>
      </c>
      <c r="O1" t="s">
        <v>2317</v>
      </c>
      <c r="P1" t="s">
        <v>0</v>
      </c>
      <c r="Q1" t="s">
        <v>2318</v>
      </c>
      <c r="R1" t="s">
        <v>2319</v>
      </c>
      <c r="S1" t="s">
        <v>15</v>
      </c>
      <c r="T1" t="s">
        <v>2320</v>
      </c>
      <c r="U1" t="s">
        <v>2321</v>
      </c>
      <c r="V1" t="s">
        <v>2322</v>
      </c>
      <c r="W1" t="s">
        <v>2323</v>
      </c>
      <c r="X1" t="s">
        <v>2324</v>
      </c>
      <c r="Y1" t="s">
        <v>2325</v>
      </c>
      <c r="Z1" t="s">
        <v>2326</v>
      </c>
    </row>
    <row r="2" spans="1:26" x14ac:dyDescent="0.2">
      <c r="A2" t="s">
        <v>2306</v>
      </c>
      <c r="B2" t="s">
        <v>241</v>
      </c>
      <c r="C2" t="s">
        <v>2307</v>
      </c>
      <c r="D2" t="s">
        <v>2308</v>
      </c>
      <c r="E2" t="s">
        <v>2309</v>
      </c>
      <c r="F2" t="s">
        <v>2310</v>
      </c>
      <c r="G2" t="s">
        <v>2311</v>
      </c>
      <c r="H2" t="s">
        <v>2312</v>
      </c>
      <c r="I2" t="s">
        <v>2313</v>
      </c>
      <c r="J2" t="s">
        <v>2314</v>
      </c>
      <c r="K2" t="s">
        <v>2315</v>
      </c>
      <c r="L2" t="s">
        <v>18</v>
      </c>
      <c r="M2" t="s">
        <v>2316</v>
      </c>
      <c r="N2" t="s">
        <v>2317</v>
      </c>
      <c r="O2" t="s">
        <v>0</v>
      </c>
      <c r="P2" t="s">
        <v>2318</v>
      </c>
      <c r="Q2" t="s">
        <v>2319</v>
      </c>
      <c r="R2" t="s">
        <v>15</v>
      </c>
      <c r="S2" t="s">
        <v>2320</v>
      </c>
      <c r="T2" t="s">
        <v>2321</v>
      </c>
      <c r="U2" t="s">
        <v>2322</v>
      </c>
      <c r="V2" t="s">
        <v>2323</v>
      </c>
      <c r="W2" t="s">
        <v>2324</v>
      </c>
      <c r="X2" t="s">
        <v>2325</v>
      </c>
      <c r="Y2" t="s">
        <v>2326</v>
      </c>
    </row>
    <row r="3" spans="1:26" x14ac:dyDescent="0.2">
      <c r="A3" t="s">
        <v>241</v>
      </c>
      <c r="B3" t="s">
        <v>2307</v>
      </c>
      <c r="C3" t="s">
        <v>2308</v>
      </c>
      <c r="D3" t="s">
        <v>2309</v>
      </c>
      <c r="E3" t="s">
        <v>2310</v>
      </c>
      <c r="F3" t="s">
        <v>2311</v>
      </c>
      <c r="G3" t="s">
        <v>2312</v>
      </c>
      <c r="H3" t="s">
        <v>2313</v>
      </c>
      <c r="I3" t="s">
        <v>2314</v>
      </c>
      <c r="J3" t="s">
        <v>2315</v>
      </c>
      <c r="K3" t="s">
        <v>18</v>
      </c>
      <c r="L3" t="s">
        <v>2316</v>
      </c>
      <c r="M3" t="s">
        <v>2317</v>
      </c>
      <c r="N3" t="s">
        <v>0</v>
      </c>
      <c r="O3" t="s">
        <v>2318</v>
      </c>
      <c r="P3" t="s">
        <v>2319</v>
      </c>
      <c r="Q3" t="s">
        <v>15</v>
      </c>
      <c r="R3" t="s">
        <v>2320</v>
      </c>
      <c r="S3" t="s">
        <v>2321</v>
      </c>
      <c r="T3" t="s">
        <v>2322</v>
      </c>
      <c r="U3" t="s">
        <v>2323</v>
      </c>
      <c r="V3" t="s">
        <v>2324</v>
      </c>
      <c r="W3" t="s">
        <v>2325</v>
      </c>
      <c r="X3" t="s">
        <v>2326</v>
      </c>
    </row>
    <row r="4" spans="1:26" x14ac:dyDescent="0.2">
      <c r="A4" t="s">
        <v>2307</v>
      </c>
      <c r="B4" t="s">
        <v>2308</v>
      </c>
      <c r="C4" t="s">
        <v>2309</v>
      </c>
      <c r="D4" t="s">
        <v>2310</v>
      </c>
      <c r="E4" t="s">
        <v>2311</v>
      </c>
      <c r="F4" t="s">
        <v>2312</v>
      </c>
      <c r="G4" t="s">
        <v>2313</v>
      </c>
      <c r="H4" t="s">
        <v>2314</v>
      </c>
      <c r="I4" t="s">
        <v>2315</v>
      </c>
      <c r="J4" t="s">
        <v>18</v>
      </c>
      <c r="K4" t="s">
        <v>2316</v>
      </c>
      <c r="L4" t="s">
        <v>2317</v>
      </c>
      <c r="M4" t="s">
        <v>0</v>
      </c>
      <c r="N4" t="s">
        <v>2318</v>
      </c>
      <c r="O4" t="s">
        <v>2319</v>
      </c>
      <c r="P4" t="s">
        <v>15</v>
      </c>
      <c r="Q4" t="s">
        <v>2320</v>
      </c>
      <c r="R4" t="s">
        <v>2321</v>
      </c>
      <c r="S4" t="s">
        <v>2322</v>
      </c>
      <c r="T4" t="s">
        <v>2323</v>
      </c>
      <c r="U4" t="s">
        <v>2324</v>
      </c>
      <c r="V4" t="s">
        <v>2325</v>
      </c>
      <c r="W4" t="s">
        <v>2326</v>
      </c>
    </row>
    <row r="5" spans="1:26" x14ac:dyDescent="0.2">
      <c r="A5" t="s">
        <v>2308</v>
      </c>
      <c r="B5" t="s">
        <v>2309</v>
      </c>
      <c r="C5" t="s">
        <v>2310</v>
      </c>
      <c r="D5" t="s">
        <v>2311</v>
      </c>
      <c r="E5" t="s">
        <v>2312</v>
      </c>
      <c r="F5" t="s">
        <v>2313</v>
      </c>
      <c r="G5" t="s">
        <v>2314</v>
      </c>
      <c r="H5" t="s">
        <v>2315</v>
      </c>
      <c r="I5" t="s">
        <v>18</v>
      </c>
      <c r="J5" t="s">
        <v>2316</v>
      </c>
      <c r="K5" t="s">
        <v>2317</v>
      </c>
      <c r="L5" t="s">
        <v>0</v>
      </c>
      <c r="M5" t="s">
        <v>2318</v>
      </c>
      <c r="N5" t="s">
        <v>2319</v>
      </c>
      <c r="O5" t="s">
        <v>15</v>
      </c>
      <c r="P5" t="s">
        <v>2320</v>
      </c>
      <c r="Q5" t="s">
        <v>2321</v>
      </c>
      <c r="R5" t="s">
        <v>2322</v>
      </c>
      <c r="S5" t="s">
        <v>2323</v>
      </c>
      <c r="T5" t="s">
        <v>2324</v>
      </c>
      <c r="U5" t="s">
        <v>2325</v>
      </c>
      <c r="V5" t="s">
        <v>2326</v>
      </c>
    </row>
    <row r="6" spans="1:26" x14ac:dyDescent="0.2">
      <c r="A6" t="s">
        <v>2309</v>
      </c>
      <c r="B6" t="s">
        <v>2310</v>
      </c>
      <c r="C6" t="s">
        <v>2311</v>
      </c>
      <c r="D6" t="s">
        <v>2312</v>
      </c>
      <c r="E6" t="s">
        <v>2313</v>
      </c>
      <c r="F6" t="s">
        <v>2314</v>
      </c>
      <c r="G6" t="s">
        <v>2315</v>
      </c>
      <c r="H6" t="s">
        <v>18</v>
      </c>
      <c r="I6" t="s">
        <v>2316</v>
      </c>
      <c r="J6" t="s">
        <v>2317</v>
      </c>
      <c r="K6" t="s">
        <v>0</v>
      </c>
      <c r="L6" t="s">
        <v>2318</v>
      </c>
      <c r="M6" t="s">
        <v>2319</v>
      </c>
      <c r="N6" t="s">
        <v>15</v>
      </c>
      <c r="O6" t="s">
        <v>2320</v>
      </c>
      <c r="P6" t="s">
        <v>2321</v>
      </c>
      <c r="Q6" t="s">
        <v>2322</v>
      </c>
      <c r="R6" t="s">
        <v>2323</v>
      </c>
      <c r="S6" t="s">
        <v>2324</v>
      </c>
      <c r="T6" t="s">
        <v>2325</v>
      </c>
      <c r="U6" t="s">
        <v>2326</v>
      </c>
    </row>
    <row r="7" spans="1:26" x14ac:dyDescent="0.2">
      <c r="A7" t="s">
        <v>2310</v>
      </c>
      <c r="B7" t="s">
        <v>2311</v>
      </c>
      <c r="C7" t="s">
        <v>2312</v>
      </c>
      <c r="D7" t="s">
        <v>2313</v>
      </c>
      <c r="E7" t="s">
        <v>2314</v>
      </c>
      <c r="F7" t="s">
        <v>2315</v>
      </c>
      <c r="G7" t="s">
        <v>18</v>
      </c>
      <c r="H7" t="s">
        <v>2316</v>
      </c>
      <c r="I7" t="s">
        <v>2317</v>
      </c>
      <c r="J7" t="s">
        <v>0</v>
      </c>
      <c r="K7" t="s">
        <v>2318</v>
      </c>
      <c r="L7" t="s">
        <v>2319</v>
      </c>
      <c r="M7" t="s">
        <v>15</v>
      </c>
      <c r="N7" t="s">
        <v>2320</v>
      </c>
      <c r="O7" t="s">
        <v>2321</v>
      </c>
      <c r="P7" t="s">
        <v>2322</v>
      </c>
      <c r="Q7" t="s">
        <v>2323</v>
      </c>
      <c r="R7" t="s">
        <v>2324</v>
      </c>
      <c r="S7" t="s">
        <v>2325</v>
      </c>
      <c r="T7" t="s">
        <v>2326</v>
      </c>
    </row>
    <row r="8" spans="1:26" x14ac:dyDescent="0.2">
      <c r="A8" t="s">
        <v>2311</v>
      </c>
      <c r="B8" t="s">
        <v>2312</v>
      </c>
      <c r="C8" t="s">
        <v>2313</v>
      </c>
      <c r="D8" t="s">
        <v>2314</v>
      </c>
      <c r="E8" t="s">
        <v>2315</v>
      </c>
      <c r="F8" t="s">
        <v>18</v>
      </c>
      <c r="G8" t="s">
        <v>2316</v>
      </c>
      <c r="H8" t="s">
        <v>2317</v>
      </c>
      <c r="I8" t="s">
        <v>0</v>
      </c>
      <c r="J8" t="s">
        <v>2318</v>
      </c>
      <c r="K8" t="s">
        <v>2319</v>
      </c>
      <c r="L8" t="s">
        <v>15</v>
      </c>
      <c r="M8" t="s">
        <v>2320</v>
      </c>
      <c r="N8" t="s">
        <v>2321</v>
      </c>
      <c r="O8" t="s">
        <v>2322</v>
      </c>
      <c r="P8" t="s">
        <v>2323</v>
      </c>
      <c r="Q8" t="s">
        <v>2324</v>
      </c>
      <c r="R8" t="s">
        <v>2325</v>
      </c>
      <c r="S8" t="s">
        <v>2326</v>
      </c>
    </row>
    <row r="9" spans="1:26" x14ac:dyDescent="0.2">
      <c r="A9" t="s">
        <v>2312</v>
      </c>
      <c r="B9" t="s">
        <v>2313</v>
      </c>
      <c r="C9" t="s">
        <v>2314</v>
      </c>
      <c r="D9" t="s">
        <v>2315</v>
      </c>
      <c r="E9" t="s">
        <v>18</v>
      </c>
      <c r="F9" t="s">
        <v>2316</v>
      </c>
      <c r="G9" t="s">
        <v>2317</v>
      </c>
      <c r="H9" t="s">
        <v>0</v>
      </c>
      <c r="I9" t="s">
        <v>2318</v>
      </c>
      <c r="J9" t="s">
        <v>2319</v>
      </c>
      <c r="K9" t="s">
        <v>15</v>
      </c>
      <c r="L9" t="s">
        <v>2320</v>
      </c>
      <c r="M9" t="s">
        <v>2321</v>
      </c>
      <c r="N9" t="s">
        <v>2322</v>
      </c>
      <c r="O9" t="s">
        <v>2323</v>
      </c>
      <c r="P9" t="s">
        <v>2324</v>
      </c>
      <c r="Q9" t="s">
        <v>2325</v>
      </c>
      <c r="R9" t="s">
        <v>2326</v>
      </c>
    </row>
    <row r="10" spans="1:26" x14ac:dyDescent="0.2">
      <c r="A10" t="s">
        <v>2313</v>
      </c>
      <c r="B10" t="s">
        <v>2314</v>
      </c>
      <c r="C10" t="s">
        <v>2315</v>
      </c>
      <c r="D10" t="s">
        <v>18</v>
      </c>
      <c r="E10" t="s">
        <v>2316</v>
      </c>
      <c r="F10" t="s">
        <v>2317</v>
      </c>
      <c r="G10" t="s">
        <v>0</v>
      </c>
      <c r="H10" t="s">
        <v>2318</v>
      </c>
      <c r="I10" t="s">
        <v>2319</v>
      </c>
      <c r="J10" t="s">
        <v>15</v>
      </c>
      <c r="K10" t="s">
        <v>2320</v>
      </c>
      <c r="L10" t="s">
        <v>2321</v>
      </c>
      <c r="M10" t="s">
        <v>2322</v>
      </c>
      <c r="N10" t="s">
        <v>2323</v>
      </c>
      <c r="O10" t="s">
        <v>2324</v>
      </c>
      <c r="P10" t="s">
        <v>2325</v>
      </c>
      <c r="Q10" t="s">
        <v>2326</v>
      </c>
    </row>
    <row r="11" spans="1:26" x14ac:dyDescent="0.2">
      <c r="A11" t="s">
        <v>2314</v>
      </c>
      <c r="B11" t="s">
        <v>2315</v>
      </c>
      <c r="C11" t="s">
        <v>18</v>
      </c>
      <c r="D11" t="s">
        <v>2316</v>
      </c>
      <c r="E11" t="s">
        <v>2317</v>
      </c>
      <c r="F11" t="s">
        <v>0</v>
      </c>
      <c r="G11" t="s">
        <v>2318</v>
      </c>
      <c r="H11" t="s">
        <v>2319</v>
      </c>
      <c r="I11" t="s">
        <v>15</v>
      </c>
      <c r="J11" t="s">
        <v>2320</v>
      </c>
      <c r="K11" t="s">
        <v>2321</v>
      </c>
      <c r="L11" t="s">
        <v>2322</v>
      </c>
      <c r="M11" t="s">
        <v>2323</v>
      </c>
      <c r="N11" t="s">
        <v>2324</v>
      </c>
      <c r="O11" t="s">
        <v>2325</v>
      </c>
      <c r="P11" t="s">
        <v>2326</v>
      </c>
    </row>
    <row r="12" spans="1:26" x14ac:dyDescent="0.2">
      <c r="A12" t="s">
        <v>2315</v>
      </c>
      <c r="B12" t="s">
        <v>18</v>
      </c>
      <c r="C12" t="s">
        <v>2316</v>
      </c>
      <c r="D12" t="s">
        <v>2317</v>
      </c>
      <c r="E12" t="s">
        <v>0</v>
      </c>
      <c r="F12" t="s">
        <v>2318</v>
      </c>
      <c r="G12" t="s">
        <v>2319</v>
      </c>
      <c r="H12" t="s">
        <v>15</v>
      </c>
      <c r="I12" t="s">
        <v>2320</v>
      </c>
      <c r="J12" t="s">
        <v>2321</v>
      </c>
      <c r="K12" t="s">
        <v>2322</v>
      </c>
      <c r="L12" t="s">
        <v>2323</v>
      </c>
      <c r="M12" t="s">
        <v>2324</v>
      </c>
      <c r="N12" t="s">
        <v>2325</v>
      </c>
      <c r="O12" t="s">
        <v>2326</v>
      </c>
    </row>
    <row r="13" spans="1:26" x14ac:dyDescent="0.2">
      <c r="A13" t="s">
        <v>18</v>
      </c>
      <c r="B13" t="s">
        <v>2316</v>
      </c>
      <c r="C13" t="s">
        <v>2317</v>
      </c>
      <c r="D13" t="s">
        <v>0</v>
      </c>
      <c r="E13" t="s">
        <v>2318</v>
      </c>
      <c r="F13" t="s">
        <v>2319</v>
      </c>
      <c r="G13" t="s">
        <v>15</v>
      </c>
      <c r="H13" t="s">
        <v>2320</v>
      </c>
      <c r="I13" t="s">
        <v>2321</v>
      </c>
      <c r="J13" t="s">
        <v>2322</v>
      </c>
      <c r="K13" t="s">
        <v>2323</v>
      </c>
      <c r="L13" t="s">
        <v>2324</v>
      </c>
      <c r="M13" t="s">
        <v>2325</v>
      </c>
      <c r="N13" t="s">
        <v>2326</v>
      </c>
    </row>
    <row r="14" spans="1:26" x14ac:dyDescent="0.2">
      <c r="A14" t="s">
        <v>2316</v>
      </c>
      <c r="B14" t="s">
        <v>2317</v>
      </c>
      <c r="C14" t="s">
        <v>0</v>
      </c>
      <c r="D14" t="s">
        <v>2318</v>
      </c>
      <c r="E14" t="s">
        <v>2319</v>
      </c>
      <c r="F14" t="s">
        <v>15</v>
      </c>
      <c r="G14" t="s">
        <v>2320</v>
      </c>
      <c r="H14" t="s">
        <v>2321</v>
      </c>
      <c r="I14" t="s">
        <v>2322</v>
      </c>
      <c r="J14" t="s">
        <v>2323</v>
      </c>
      <c r="K14" t="s">
        <v>2324</v>
      </c>
      <c r="L14" t="s">
        <v>2325</v>
      </c>
      <c r="M14" t="s">
        <v>2326</v>
      </c>
    </row>
    <row r="15" spans="1:26" x14ac:dyDescent="0.2">
      <c r="A15" t="s">
        <v>2317</v>
      </c>
      <c r="B15" t="s">
        <v>0</v>
      </c>
      <c r="C15" t="s">
        <v>2318</v>
      </c>
      <c r="D15" t="s">
        <v>2319</v>
      </c>
      <c r="E15" t="s">
        <v>15</v>
      </c>
      <c r="F15" t="s">
        <v>2320</v>
      </c>
      <c r="G15" t="s">
        <v>2321</v>
      </c>
      <c r="H15" t="s">
        <v>2322</v>
      </c>
      <c r="I15" t="s">
        <v>2323</v>
      </c>
      <c r="J15" t="s">
        <v>2324</v>
      </c>
      <c r="K15" t="s">
        <v>2325</v>
      </c>
      <c r="L15" t="s">
        <v>2326</v>
      </c>
      <c r="M15" t="s">
        <v>2305</v>
      </c>
    </row>
    <row r="16" spans="1:26" x14ac:dyDescent="0.2">
      <c r="A16" t="s">
        <v>0</v>
      </c>
      <c r="B16" t="s">
        <v>2318</v>
      </c>
      <c r="C16" t="s">
        <v>2319</v>
      </c>
      <c r="D16" t="s">
        <v>15</v>
      </c>
      <c r="E16" t="s">
        <v>2320</v>
      </c>
      <c r="F16" t="s">
        <v>2321</v>
      </c>
      <c r="G16" t="s">
        <v>2322</v>
      </c>
      <c r="H16" t="s">
        <v>2323</v>
      </c>
      <c r="I16" t="s">
        <v>2324</v>
      </c>
      <c r="J16" t="s">
        <v>2325</v>
      </c>
      <c r="K16" t="s">
        <v>2326</v>
      </c>
      <c r="L16" t="s">
        <v>2305</v>
      </c>
      <c r="M16" t="s">
        <v>2306</v>
      </c>
    </row>
    <row r="17" spans="1:13" x14ac:dyDescent="0.2">
      <c r="A17" t="s">
        <v>2318</v>
      </c>
      <c r="B17" t="s">
        <v>2319</v>
      </c>
      <c r="C17" t="s">
        <v>15</v>
      </c>
      <c r="D17" t="s">
        <v>2320</v>
      </c>
      <c r="E17" t="s">
        <v>2321</v>
      </c>
      <c r="F17" t="s">
        <v>2322</v>
      </c>
      <c r="G17" t="s">
        <v>2323</v>
      </c>
      <c r="H17" t="s">
        <v>2324</v>
      </c>
      <c r="I17" t="s">
        <v>2325</v>
      </c>
      <c r="J17" t="s">
        <v>2326</v>
      </c>
      <c r="K17" t="s">
        <v>2327</v>
      </c>
      <c r="L17" t="s">
        <v>2306</v>
      </c>
      <c r="M17" t="s">
        <v>241</v>
      </c>
    </row>
    <row r="18" spans="1:13" x14ac:dyDescent="0.2">
      <c r="A18" t="s">
        <v>2319</v>
      </c>
      <c r="B18" t="s">
        <v>15</v>
      </c>
      <c r="C18" t="s">
        <v>2320</v>
      </c>
      <c r="D18" t="s">
        <v>2321</v>
      </c>
      <c r="E18" t="s">
        <v>2322</v>
      </c>
      <c r="F18" t="s">
        <v>2323</v>
      </c>
      <c r="G18" t="s">
        <v>2324</v>
      </c>
      <c r="H18" t="s">
        <v>2325</v>
      </c>
      <c r="I18" t="s">
        <v>2326</v>
      </c>
      <c r="J18" t="s">
        <v>2327</v>
      </c>
      <c r="K18" t="s">
        <v>2328</v>
      </c>
      <c r="L18" t="s">
        <v>241</v>
      </c>
      <c r="M18" t="s">
        <v>2307</v>
      </c>
    </row>
    <row r="19" spans="1:13" x14ac:dyDescent="0.2">
      <c r="A19" t="s">
        <v>15</v>
      </c>
      <c r="B19" t="s">
        <v>2320</v>
      </c>
      <c r="C19" t="s">
        <v>2321</v>
      </c>
      <c r="D19" t="s">
        <v>2322</v>
      </c>
      <c r="E19" t="s">
        <v>2323</v>
      </c>
      <c r="F19" t="s">
        <v>2324</v>
      </c>
      <c r="G19" t="s">
        <v>2325</v>
      </c>
      <c r="H19" t="s">
        <v>2326</v>
      </c>
      <c r="I19" t="s">
        <v>2327</v>
      </c>
      <c r="J19" t="s">
        <v>2328</v>
      </c>
      <c r="K19" t="s">
        <v>2329</v>
      </c>
      <c r="L19" t="s">
        <v>2307</v>
      </c>
      <c r="M19" t="s">
        <v>2308</v>
      </c>
    </row>
    <row r="20" spans="1:13" x14ac:dyDescent="0.2">
      <c r="A20" t="s">
        <v>2320</v>
      </c>
      <c r="B20" t="s">
        <v>2321</v>
      </c>
      <c r="C20" t="s">
        <v>2322</v>
      </c>
      <c r="D20" t="s">
        <v>2323</v>
      </c>
      <c r="E20" t="s">
        <v>2324</v>
      </c>
      <c r="F20" t="s">
        <v>2325</v>
      </c>
      <c r="G20" t="s">
        <v>2326</v>
      </c>
      <c r="H20" t="s">
        <v>2327</v>
      </c>
      <c r="I20" t="s">
        <v>2328</v>
      </c>
      <c r="J20" t="s">
        <v>2329</v>
      </c>
      <c r="K20" t="s">
        <v>2330</v>
      </c>
      <c r="L20" t="s">
        <v>2308</v>
      </c>
      <c r="M20" t="s">
        <v>2309</v>
      </c>
    </row>
    <row r="21" spans="1:13" x14ac:dyDescent="0.2">
      <c r="A21" t="s">
        <v>2321</v>
      </c>
      <c r="B21" t="s">
        <v>2322</v>
      </c>
      <c r="C21" t="s">
        <v>2323</v>
      </c>
      <c r="D21" t="s">
        <v>2324</v>
      </c>
      <c r="E21" t="s">
        <v>2325</v>
      </c>
      <c r="F21" t="s">
        <v>2326</v>
      </c>
      <c r="G21" t="s">
        <v>2327</v>
      </c>
      <c r="H21" t="s">
        <v>2328</v>
      </c>
      <c r="I21" t="s">
        <v>2329</v>
      </c>
      <c r="J21" t="s">
        <v>2330</v>
      </c>
      <c r="K21" t="s">
        <v>2331</v>
      </c>
      <c r="L21" t="s">
        <v>2309</v>
      </c>
      <c r="M21" t="s">
        <v>2310</v>
      </c>
    </row>
    <row r="22" spans="1:13" x14ac:dyDescent="0.2">
      <c r="A22" t="s">
        <v>2322</v>
      </c>
      <c r="B22" t="s">
        <v>2323</v>
      </c>
      <c r="C22" t="s">
        <v>2324</v>
      </c>
      <c r="D22" t="s">
        <v>2325</v>
      </c>
      <c r="E22" t="s">
        <v>2326</v>
      </c>
      <c r="F22" t="s">
        <v>2327</v>
      </c>
      <c r="G22" t="s">
        <v>2328</v>
      </c>
      <c r="H22" t="s">
        <v>2329</v>
      </c>
      <c r="I22" t="s">
        <v>2330</v>
      </c>
      <c r="J22" t="s">
        <v>2331</v>
      </c>
      <c r="K22" t="s">
        <v>2332</v>
      </c>
      <c r="L22" t="s">
        <v>2310</v>
      </c>
      <c r="M22" t="s">
        <v>2311</v>
      </c>
    </row>
    <row r="23" spans="1:13" x14ac:dyDescent="0.2">
      <c r="A23" t="s">
        <v>2323</v>
      </c>
      <c r="B23" t="s">
        <v>2324</v>
      </c>
      <c r="C23" t="s">
        <v>2325</v>
      </c>
      <c r="D23" t="s">
        <v>2326</v>
      </c>
      <c r="E23" t="s">
        <v>2327</v>
      </c>
      <c r="F23" t="s">
        <v>2328</v>
      </c>
      <c r="G23" t="s">
        <v>2329</v>
      </c>
      <c r="H23" t="s">
        <v>2330</v>
      </c>
      <c r="I23" t="s">
        <v>2331</v>
      </c>
      <c r="J23" t="s">
        <v>2332</v>
      </c>
      <c r="K23" t="s">
        <v>2333</v>
      </c>
      <c r="L23" t="s">
        <v>2311</v>
      </c>
      <c r="M23" t="s">
        <v>2312</v>
      </c>
    </row>
    <row r="24" spans="1:13" x14ac:dyDescent="0.2">
      <c r="A24" t="s">
        <v>2324</v>
      </c>
      <c r="B24" t="s">
        <v>2325</v>
      </c>
      <c r="C24" t="s">
        <v>2326</v>
      </c>
      <c r="D24" t="s">
        <v>2327</v>
      </c>
      <c r="E24" t="s">
        <v>2328</v>
      </c>
      <c r="F24" t="s">
        <v>2329</v>
      </c>
      <c r="G24" t="s">
        <v>2330</v>
      </c>
      <c r="H24" t="s">
        <v>2331</v>
      </c>
      <c r="I24" t="s">
        <v>2332</v>
      </c>
      <c r="J24" t="s">
        <v>2333</v>
      </c>
      <c r="K24" t="s">
        <v>2334</v>
      </c>
      <c r="L24" t="s">
        <v>2312</v>
      </c>
      <c r="M24" t="s">
        <v>2313</v>
      </c>
    </row>
    <row r="25" spans="1:13" x14ac:dyDescent="0.2">
      <c r="A25" t="s">
        <v>2325</v>
      </c>
      <c r="B25" t="s">
        <v>2326</v>
      </c>
      <c r="C25" t="s">
        <v>2327</v>
      </c>
      <c r="D25" t="s">
        <v>2328</v>
      </c>
      <c r="E25" t="s">
        <v>2329</v>
      </c>
      <c r="F25" t="s">
        <v>2330</v>
      </c>
      <c r="G25" t="s">
        <v>2331</v>
      </c>
      <c r="H25" t="s">
        <v>2332</v>
      </c>
      <c r="I25" t="s">
        <v>2333</v>
      </c>
      <c r="J25" t="s">
        <v>2334</v>
      </c>
      <c r="K25" t="s">
        <v>2335</v>
      </c>
      <c r="L25" t="s">
        <v>2313</v>
      </c>
      <c r="M25" t="s">
        <v>2314</v>
      </c>
    </row>
    <row r="26" spans="1:13" x14ac:dyDescent="0.2">
      <c r="A26" t="s">
        <v>2326</v>
      </c>
      <c r="B26" t="s">
        <v>2327</v>
      </c>
      <c r="C26" t="s">
        <v>2328</v>
      </c>
      <c r="D26" t="s">
        <v>2329</v>
      </c>
      <c r="E26" t="s">
        <v>2330</v>
      </c>
      <c r="F26" t="s">
        <v>2331</v>
      </c>
      <c r="G26" t="s">
        <v>2332</v>
      </c>
      <c r="H26" t="s">
        <v>2333</v>
      </c>
      <c r="I26" t="s">
        <v>2334</v>
      </c>
      <c r="J26" t="s">
        <v>2335</v>
      </c>
      <c r="K26" t="s">
        <v>2336</v>
      </c>
      <c r="L26" t="s">
        <v>2314</v>
      </c>
      <c r="M26" t="s">
        <v>2315</v>
      </c>
    </row>
    <row r="27" spans="1:13" x14ac:dyDescent="0.2">
      <c r="A27" t="s">
        <v>2327</v>
      </c>
      <c r="B27" t="s">
        <v>2328</v>
      </c>
      <c r="C27" t="s">
        <v>2329</v>
      </c>
      <c r="D27" t="s">
        <v>2330</v>
      </c>
      <c r="E27" t="s">
        <v>2331</v>
      </c>
      <c r="F27" t="s">
        <v>2332</v>
      </c>
      <c r="G27" t="s">
        <v>2333</v>
      </c>
      <c r="H27" t="s">
        <v>2334</v>
      </c>
      <c r="I27" t="s">
        <v>2335</v>
      </c>
      <c r="J27" t="s">
        <v>2336</v>
      </c>
      <c r="K27" t="s">
        <v>2337</v>
      </c>
      <c r="L27" t="s">
        <v>2315</v>
      </c>
      <c r="M27" t="s">
        <v>18</v>
      </c>
    </row>
    <row r="28" spans="1:13" x14ac:dyDescent="0.2">
      <c r="A28" t="s">
        <v>2328</v>
      </c>
      <c r="B28" t="s">
        <v>2329</v>
      </c>
      <c r="C28" t="s">
        <v>2330</v>
      </c>
      <c r="D28" t="s">
        <v>2331</v>
      </c>
      <c r="E28" t="s">
        <v>2332</v>
      </c>
      <c r="F28" t="s">
        <v>2333</v>
      </c>
      <c r="G28" t="s">
        <v>2334</v>
      </c>
      <c r="H28" t="s">
        <v>2335</v>
      </c>
      <c r="I28" t="s">
        <v>2336</v>
      </c>
      <c r="J28" t="s">
        <v>2337</v>
      </c>
      <c r="K28" t="s">
        <v>2338</v>
      </c>
      <c r="L28" t="s">
        <v>18</v>
      </c>
      <c r="M28" t="s">
        <v>2316</v>
      </c>
    </row>
    <row r="29" spans="1:13" x14ac:dyDescent="0.2">
      <c r="A29" t="s">
        <v>2329</v>
      </c>
      <c r="B29" t="s">
        <v>2330</v>
      </c>
      <c r="C29" t="s">
        <v>2331</v>
      </c>
      <c r="D29" t="s">
        <v>2332</v>
      </c>
      <c r="E29" t="s">
        <v>2333</v>
      </c>
      <c r="F29" t="s">
        <v>2334</v>
      </c>
      <c r="G29" t="s">
        <v>2335</v>
      </c>
      <c r="H29" t="s">
        <v>2336</v>
      </c>
      <c r="I29" t="s">
        <v>2337</v>
      </c>
      <c r="J29" t="s">
        <v>2338</v>
      </c>
      <c r="K29" t="s">
        <v>2339</v>
      </c>
      <c r="L29" t="s">
        <v>2316</v>
      </c>
      <c r="M29" t="s">
        <v>2317</v>
      </c>
    </row>
    <row r="30" spans="1:13" x14ac:dyDescent="0.2">
      <c r="A30" t="s">
        <v>2330</v>
      </c>
      <c r="B30" t="s">
        <v>2331</v>
      </c>
      <c r="C30" t="s">
        <v>2332</v>
      </c>
      <c r="D30" t="s">
        <v>2333</v>
      </c>
      <c r="E30" t="s">
        <v>2334</v>
      </c>
      <c r="F30" t="s">
        <v>2335</v>
      </c>
      <c r="G30" t="s">
        <v>2336</v>
      </c>
      <c r="H30" t="s">
        <v>2337</v>
      </c>
      <c r="I30" t="s">
        <v>2338</v>
      </c>
      <c r="J30" t="s">
        <v>2339</v>
      </c>
      <c r="K30" t="s">
        <v>2340</v>
      </c>
      <c r="L30" t="s">
        <v>2317</v>
      </c>
      <c r="M30" t="s">
        <v>0</v>
      </c>
    </row>
    <row r="31" spans="1:13" x14ac:dyDescent="0.2">
      <c r="A31" t="s">
        <v>2331</v>
      </c>
      <c r="B31" t="s">
        <v>2332</v>
      </c>
      <c r="C31" t="s">
        <v>2333</v>
      </c>
      <c r="D31" t="s">
        <v>2334</v>
      </c>
      <c r="E31" t="s">
        <v>2335</v>
      </c>
      <c r="F31" t="s">
        <v>2336</v>
      </c>
      <c r="G31" t="s">
        <v>2337</v>
      </c>
      <c r="H31" t="s">
        <v>2338</v>
      </c>
      <c r="I31" t="s">
        <v>2339</v>
      </c>
      <c r="J31" t="s">
        <v>2340</v>
      </c>
      <c r="K31" t="s">
        <v>2341</v>
      </c>
      <c r="L31" t="s">
        <v>0</v>
      </c>
      <c r="M31" t="s">
        <v>2318</v>
      </c>
    </row>
    <row r="32" spans="1:13" x14ac:dyDescent="0.2">
      <c r="A32" t="s">
        <v>2332</v>
      </c>
      <c r="B32" t="s">
        <v>2333</v>
      </c>
      <c r="C32" t="s">
        <v>2334</v>
      </c>
      <c r="D32" t="s">
        <v>2335</v>
      </c>
      <c r="E32" t="s">
        <v>2336</v>
      </c>
      <c r="F32" t="s">
        <v>2337</v>
      </c>
      <c r="G32" t="s">
        <v>2338</v>
      </c>
      <c r="H32" t="s">
        <v>2339</v>
      </c>
      <c r="I32" t="s">
        <v>2340</v>
      </c>
      <c r="J32" t="s">
        <v>2341</v>
      </c>
      <c r="K32" t="s">
        <v>2342</v>
      </c>
      <c r="L32" t="s">
        <v>2318</v>
      </c>
      <c r="M32" t="s">
        <v>2319</v>
      </c>
    </row>
    <row r="33" spans="1:51" x14ac:dyDescent="0.2">
      <c r="A33" t="s">
        <v>2333</v>
      </c>
      <c r="B33" t="s">
        <v>2334</v>
      </c>
      <c r="C33" t="s">
        <v>2335</v>
      </c>
      <c r="D33" t="s">
        <v>2336</v>
      </c>
      <c r="E33" t="s">
        <v>2337</v>
      </c>
      <c r="F33" t="s">
        <v>2338</v>
      </c>
      <c r="G33" t="s">
        <v>2339</v>
      </c>
      <c r="H33" t="s">
        <v>2340</v>
      </c>
      <c r="I33" t="s">
        <v>2341</v>
      </c>
      <c r="J33" t="s">
        <v>2342</v>
      </c>
      <c r="K33" t="s">
        <v>2343</v>
      </c>
      <c r="L33" t="s">
        <v>2319</v>
      </c>
      <c r="M33" t="s">
        <v>15</v>
      </c>
    </row>
    <row r="34" spans="1:51" x14ac:dyDescent="0.2">
      <c r="A34" t="s">
        <v>2334</v>
      </c>
      <c r="B34" t="s">
        <v>2335</v>
      </c>
      <c r="C34" t="s">
        <v>2336</v>
      </c>
      <c r="D34" t="s">
        <v>2337</v>
      </c>
      <c r="E34" t="s">
        <v>2338</v>
      </c>
      <c r="F34" t="s">
        <v>2339</v>
      </c>
      <c r="G34" t="s">
        <v>2340</v>
      </c>
      <c r="H34" t="s">
        <v>2341</v>
      </c>
      <c r="I34" t="s">
        <v>2342</v>
      </c>
      <c r="J34" t="s">
        <v>2343</v>
      </c>
      <c r="K34" t="s">
        <v>2344</v>
      </c>
      <c r="L34" t="s">
        <v>15</v>
      </c>
      <c r="M34" t="s">
        <v>2320</v>
      </c>
    </row>
    <row r="35" spans="1:51" x14ac:dyDescent="0.2">
      <c r="A35" t="s">
        <v>2335</v>
      </c>
      <c r="B35" t="s">
        <v>2336</v>
      </c>
      <c r="C35" t="s">
        <v>2337</v>
      </c>
      <c r="D35" t="s">
        <v>2338</v>
      </c>
      <c r="E35" t="s">
        <v>2339</v>
      </c>
      <c r="F35" t="s">
        <v>2340</v>
      </c>
      <c r="G35" t="s">
        <v>2341</v>
      </c>
      <c r="H35" t="s">
        <v>2342</v>
      </c>
      <c r="I35" t="s">
        <v>2343</v>
      </c>
      <c r="J35" t="s">
        <v>2344</v>
      </c>
      <c r="K35" t="s">
        <v>2345</v>
      </c>
      <c r="L35" t="s">
        <v>2320</v>
      </c>
      <c r="M35" t="s">
        <v>2321</v>
      </c>
    </row>
    <row r="36" spans="1:51" x14ac:dyDescent="0.2">
      <c r="A36" t="s">
        <v>2336</v>
      </c>
      <c r="B36" t="s">
        <v>2337</v>
      </c>
      <c r="C36" t="s">
        <v>2338</v>
      </c>
      <c r="D36" t="s">
        <v>2339</v>
      </c>
      <c r="E36" t="s">
        <v>2340</v>
      </c>
      <c r="F36" t="s">
        <v>2341</v>
      </c>
      <c r="G36" t="s">
        <v>2342</v>
      </c>
      <c r="H36" t="s">
        <v>2343</v>
      </c>
      <c r="I36" t="s">
        <v>2344</v>
      </c>
      <c r="J36" t="s">
        <v>2345</v>
      </c>
      <c r="K36" t="s">
        <v>2346</v>
      </c>
      <c r="L36" t="s">
        <v>2321</v>
      </c>
      <c r="M36" t="s">
        <v>2322</v>
      </c>
    </row>
    <row r="37" spans="1:51" x14ac:dyDescent="0.2">
      <c r="A37" t="s">
        <v>2337</v>
      </c>
      <c r="B37" t="s">
        <v>2338</v>
      </c>
      <c r="C37" t="s">
        <v>2339</v>
      </c>
      <c r="D37" t="s">
        <v>2340</v>
      </c>
      <c r="E37" t="s">
        <v>2341</v>
      </c>
      <c r="F37" t="s">
        <v>2342</v>
      </c>
      <c r="G37" t="s">
        <v>2343</v>
      </c>
      <c r="H37" t="s">
        <v>2344</v>
      </c>
      <c r="I37" t="s">
        <v>2345</v>
      </c>
      <c r="J37" t="s">
        <v>2346</v>
      </c>
      <c r="K37" t="s">
        <v>2347</v>
      </c>
      <c r="L37" t="s">
        <v>2322</v>
      </c>
      <c r="M37" t="s">
        <v>2323</v>
      </c>
    </row>
    <row r="38" spans="1:51" x14ac:dyDescent="0.2">
      <c r="A38" t="s">
        <v>2338</v>
      </c>
      <c r="B38" t="s">
        <v>2339</v>
      </c>
      <c r="C38" t="s">
        <v>2340</v>
      </c>
      <c r="D38" t="s">
        <v>2341</v>
      </c>
      <c r="E38" t="s">
        <v>2342</v>
      </c>
      <c r="F38" t="s">
        <v>2343</v>
      </c>
      <c r="G38" t="s">
        <v>2344</v>
      </c>
      <c r="H38" t="s">
        <v>2345</v>
      </c>
      <c r="I38" t="s">
        <v>2346</v>
      </c>
      <c r="J38" t="s">
        <v>2347</v>
      </c>
      <c r="K38" t="s">
        <v>2348</v>
      </c>
      <c r="L38" t="s">
        <v>2323</v>
      </c>
      <c r="M38" t="s">
        <v>2324</v>
      </c>
    </row>
    <row r="39" spans="1:51" x14ac:dyDescent="0.2">
      <c r="A39" t="s">
        <v>2339</v>
      </c>
      <c r="B39" t="s">
        <v>2340</v>
      </c>
      <c r="C39" t="s">
        <v>2341</v>
      </c>
      <c r="D39" t="s">
        <v>2342</v>
      </c>
      <c r="E39" t="s">
        <v>2343</v>
      </c>
      <c r="F39" t="s">
        <v>2344</v>
      </c>
      <c r="G39" t="s">
        <v>2345</v>
      </c>
      <c r="H39" t="s">
        <v>2346</v>
      </c>
      <c r="I39" t="s">
        <v>2347</v>
      </c>
      <c r="J39" t="s">
        <v>2348</v>
      </c>
      <c r="K39" t="s">
        <v>2349</v>
      </c>
      <c r="L39" t="s">
        <v>2324</v>
      </c>
      <c r="M39" t="s">
        <v>2325</v>
      </c>
      <c r="AY39" t="s">
        <v>2305</v>
      </c>
    </row>
    <row r="40" spans="1:51" x14ac:dyDescent="0.2">
      <c r="A40" t="s">
        <v>2340</v>
      </c>
      <c r="B40" t="s">
        <v>2341</v>
      </c>
      <c r="C40" t="s">
        <v>2342</v>
      </c>
      <c r="D40" t="s">
        <v>2343</v>
      </c>
      <c r="E40" t="s">
        <v>2344</v>
      </c>
      <c r="F40" t="s">
        <v>2345</v>
      </c>
      <c r="G40" t="s">
        <v>2346</v>
      </c>
      <c r="H40" t="s">
        <v>2347</v>
      </c>
      <c r="I40" t="s">
        <v>2348</v>
      </c>
      <c r="J40" t="s">
        <v>2349</v>
      </c>
      <c r="K40" t="s">
        <v>2350</v>
      </c>
      <c r="L40" t="s">
        <v>2325</v>
      </c>
      <c r="M40" t="s">
        <v>2326</v>
      </c>
    </row>
    <row r="41" spans="1:51" x14ac:dyDescent="0.2">
      <c r="A41" t="s">
        <v>2341</v>
      </c>
      <c r="B41" t="s">
        <v>2342</v>
      </c>
      <c r="C41" t="s">
        <v>2343</v>
      </c>
      <c r="D41" t="s">
        <v>2344</v>
      </c>
      <c r="E41" t="s">
        <v>2345</v>
      </c>
      <c r="F41" t="s">
        <v>2346</v>
      </c>
      <c r="G41" t="s">
        <v>2347</v>
      </c>
      <c r="H41" t="s">
        <v>2348</v>
      </c>
      <c r="I41" t="s">
        <v>2349</v>
      </c>
      <c r="J41" t="s">
        <v>2350</v>
      </c>
      <c r="K41" t="s">
        <v>2351</v>
      </c>
      <c r="L41" t="s">
        <v>2326</v>
      </c>
    </row>
    <row r="42" spans="1:51" x14ac:dyDescent="0.2">
      <c r="A42" t="s">
        <v>2342</v>
      </c>
      <c r="B42" t="s">
        <v>2343</v>
      </c>
      <c r="C42" t="s">
        <v>2344</v>
      </c>
      <c r="D42" t="s">
        <v>2345</v>
      </c>
      <c r="E42" t="s">
        <v>2346</v>
      </c>
      <c r="F42" t="s">
        <v>2347</v>
      </c>
      <c r="G42" t="s">
        <v>2348</v>
      </c>
      <c r="H42" t="s">
        <v>2349</v>
      </c>
      <c r="I42" t="s">
        <v>2350</v>
      </c>
      <c r="J42" t="s">
        <v>2351</v>
      </c>
      <c r="K42" t="s">
        <v>2352</v>
      </c>
    </row>
    <row r="43" spans="1:51" x14ac:dyDescent="0.2">
      <c r="A43" t="s">
        <v>2343</v>
      </c>
      <c r="B43" t="s">
        <v>2344</v>
      </c>
      <c r="C43" t="s">
        <v>2345</v>
      </c>
      <c r="D43" t="s">
        <v>2346</v>
      </c>
      <c r="E43" t="s">
        <v>2347</v>
      </c>
      <c r="F43" t="s">
        <v>2348</v>
      </c>
      <c r="G43" t="s">
        <v>2349</v>
      </c>
      <c r="H43" t="s">
        <v>2350</v>
      </c>
      <c r="I43" t="s">
        <v>2351</v>
      </c>
      <c r="J43" t="s">
        <v>2352</v>
      </c>
    </row>
    <row r="44" spans="1:51" x14ac:dyDescent="0.2">
      <c r="A44" t="s">
        <v>2344</v>
      </c>
      <c r="B44" t="s">
        <v>2345</v>
      </c>
      <c r="C44" t="s">
        <v>2346</v>
      </c>
      <c r="D44" t="s">
        <v>2347</v>
      </c>
      <c r="E44" t="s">
        <v>2348</v>
      </c>
      <c r="F44" t="s">
        <v>2349</v>
      </c>
      <c r="G44" t="s">
        <v>2350</v>
      </c>
      <c r="H44" t="s">
        <v>2351</v>
      </c>
      <c r="I44" t="s">
        <v>2352</v>
      </c>
    </row>
    <row r="45" spans="1:51" x14ac:dyDescent="0.2">
      <c r="A45" t="s">
        <v>2345</v>
      </c>
      <c r="B45" t="s">
        <v>2346</v>
      </c>
      <c r="C45" t="s">
        <v>2347</v>
      </c>
      <c r="D45" t="s">
        <v>2348</v>
      </c>
      <c r="E45" t="s">
        <v>2349</v>
      </c>
      <c r="F45" t="s">
        <v>2350</v>
      </c>
      <c r="G45" t="s">
        <v>2351</v>
      </c>
      <c r="H45" t="s">
        <v>2352</v>
      </c>
    </row>
    <row r="46" spans="1:51" x14ac:dyDescent="0.2">
      <c r="A46" t="s">
        <v>2346</v>
      </c>
      <c r="B46" t="s">
        <v>2347</v>
      </c>
      <c r="C46" t="s">
        <v>2348</v>
      </c>
      <c r="D46" t="s">
        <v>2349</v>
      </c>
      <c r="E46" t="s">
        <v>2350</v>
      </c>
      <c r="F46" t="s">
        <v>2351</v>
      </c>
      <c r="G46" t="s">
        <v>2352</v>
      </c>
    </row>
    <row r="47" spans="1:51" x14ac:dyDescent="0.2">
      <c r="A47" t="s">
        <v>2347</v>
      </c>
      <c r="B47" t="s">
        <v>2348</v>
      </c>
      <c r="C47" t="s">
        <v>2349</v>
      </c>
      <c r="D47" t="s">
        <v>2350</v>
      </c>
      <c r="E47" t="s">
        <v>2351</v>
      </c>
      <c r="F47" t="s">
        <v>2352</v>
      </c>
    </row>
    <row r="48" spans="1:51" x14ac:dyDescent="0.2">
      <c r="A48" t="s">
        <v>2348</v>
      </c>
      <c r="B48" t="s">
        <v>2349</v>
      </c>
      <c r="C48" t="s">
        <v>2350</v>
      </c>
      <c r="D48" t="s">
        <v>2351</v>
      </c>
      <c r="E48" t="s">
        <v>2352</v>
      </c>
    </row>
    <row r="49" spans="1:4" x14ac:dyDescent="0.2">
      <c r="A49" t="s">
        <v>2349</v>
      </c>
      <c r="B49" t="s">
        <v>2350</v>
      </c>
      <c r="C49" t="s">
        <v>2351</v>
      </c>
      <c r="D49" t="s">
        <v>2352</v>
      </c>
    </row>
    <row r="50" spans="1:4" x14ac:dyDescent="0.2">
      <c r="A50" t="s">
        <v>2350</v>
      </c>
      <c r="B50" t="s">
        <v>2351</v>
      </c>
      <c r="C50" t="s">
        <v>2352</v>
      </c>
    </row>
    <row r="51" spans="1:4" x14ac:dyDescent="0.2">
      <c r="A51" t="s">
        <v>2351</v>
      </c>
      <c r="B51" t="s">
        <v>2352</v>
      </c>
    </row>
    <row r="52" spans="1:4" x14ac:dyDescent="0.2">
      <c r="A52" t="s">
        <v>2352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5"/>
  <sheetViews>
    <sheetView workbookViewId="0">
      <selection activeCell="P19" sqref="P19"/>
    </sheetView>
  </sheetViews>
  <sheetFormatPr defaultRowHeight="12.75" x14ac:dyDescent="0.2"/>
  <sheetData>
    <row r="2" spans="2:13" x14ac:dyDescent="0.2">
      <c r="B2" t="s">
        <v>2410</v>
      </c>
      <c r="K2" t="s">
        <v>2423</v>
      </c>
    </row>
    <row r="3" spans="2:13" x14ac:dyDescent="0.2">
      <c r="B3" t="s">
        <v>2411</v>
      </c>
      <c r="K3" t="s">
        <v>2424</v>
      </c>
      <c r="M3" t="s">
        <v>2428</v>
      </c>
    </row>
    <row r="4" spans="2:13" x14ac:dyDescent="0.2">
      <c r="M4" t="s">
        <v>2429</v>
      </c>
    </row>
    <row r="5" spans="2:13" x14ac:dyDescent="0.2">
      <c r="B5" t="s">
        <v>2412</v>
      </c>
      <c r="K5" t="s">
        <v>2420</v>
      </c>
    </row>
    <row r="6" spans="2:13" x14ac:dyDescent="0.2">
      <c r="B6" t="s">
        <v>2413</v>
      </c>
      <c r="C6" t="s">
        <v>2417</v>
      </c>
      <c r="E6" t="s">
        <v>2419</v>
      </c>
      <c r="K6" t="s">
        <v>2421</v>
      </c>
    </row>
    <row r="7" spans="2:13" x14ac:dyDescent="0.2">
      <c r="B7" t="s">
        <v>2414</v>
      </c>
      <c r="E7" t="s">
        <v>865</v>
      </c>
      <c r="K7" t="s">
        <v>2422</v>
      </c>
    </row>
    <row r="8" spans="2:13" x14ac:dyDescent="0.2">
      <c r="B8" t="s">
        <v>2415</v>
      </c>
    </row>
    <row r="9" spans="2:13" x14ac:dyDescent="0.2">
      <c r="B9" t="s">
        <v>2416</v>
      </c>
      <c r="K9" t="s">
        <v>2425</v>
      </c>
      <c r="M9" t="s">
        <v>2430</v>
      </c>
    </row>
    <row r="10" spans="2:13" x14ac:dyDescent="0.2">
      <c r="B10" t="s">
        <v>865</v>
      </c>
      <c r="K10" t="s">
        <v>2426</v>
      </c>
      <c r="M10" t="s">
        <v>2431</v>
      </c>
    </row>
    <row r="11" spans="2:13" x14ac:dyDescent="0.2">
      <c r="C11" t="s">
        <v>2418</v>
      </c>
      <c r="K11" t="s">
        <v>2427</v>
      </c>
      <c r="M11" t="s">
        <v>2432</v>
      </c>
    </row>
    <row r="12" spans="2:13" x14ac:dyDescent="0.2">
      <c r="C12">
        <v>3</v>
      </c>
      <c r="M12" t="s">
        <v>2433</v>
      </c>
    </row>
    <row r="13" spans="2:13" x14ac:dyDescent="0.2">
      <c r="C13" t="s">
        <v>865</v>
      </c>
      <c r="M13" t="s">
        <v>2434</v>
      </c>
    </row>
    <row r="14" spans="2:13" x14ac:dyDescent="0.2">
      <c r="M14" t="s">
        <v>2435</v>
      </c>
    </row>
    <row r="15" spans="2:13" x14ac:dyDescent="0.2">
      <c r="M15" t="s">
        <v>2441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A27" workbookViewId="0">
      <selection activeCell="B41" sqref="B41"/>
    </sheetView>
  </sheetViews>
  <sheetFormatPr defaultRowHeight="12.75" x14ac:dyDescent="0.2"/>
  <cols>
    <col min="9" max="9" width="22" bestFit="1" customWidth="1"/>
    <col min="10" max="10" width="9.140625" style="22"/>
    <col min="11" max="11" width="10.140625" bestFit="1" customWidth="1"/>
  </cols>
  <sheetData>
    <row r="1" spans="1:11" ht="15" x14ac:dyDescent="0.25">
      <c r="A1" s="17" t="s">
        <v>2798</v>
      </c>
      <c r="B1" s="17" t="s">
        <v>2799</v>
      </c>
      <c r="C1" s="17" t="s">
        <v>2800</v>
      </c>
      <c r="D1" s="17" t="s">
        <v>2801</v>
      </c>
      <c r="E1" s="17" t="s">
        <v>2802</v>
      </c>
      <c r="F1" s="17" t="s">
        <v>2803</v>
      </c>
      <c r="G1" s="17" t="s">
        <v>2804</v>
      </c>
      <c r="H1" s="17" t="s">
        <v>2805</v>
      </c>
      <c r="I1" s="17" t="s">
        <v>2806</v>
      </c>
      <c r="J1" s="22">
        <v>200000</v>
      </c>
      <c r="K1" s="4">
        <v>41039</v>
      </c>
    </row>
    <row r="2" spans="1:11" ht="15" x14ac:dyDescent="0.25">
      <c r="A2" s="18">
        <v>2420</v>
      </c>
      <c r="B2" s="18">
        <v>20120929</v>
      </c>
      <c r="C2" s="19" t="s">
        <v>2807</v>
      </c>
      <c r="D2" s="19" t="s">
        <v>2324</v>
      </c>
      <c r="E2" s="19" t="s">
        <v>2324</v>
      </c>
      <c r="F2" s="19" t="s">
        <v>2808</v>
      </c>
      <c r="G2" s="19" t="s">
        <v>2324</v>
      </c>
      <c r="H2" s="20">
        <v>0</v>
      </c>
      <c r="I2" s="19" t="s">
        <v>2809</v>
      </c>
    </row>
    <row r="3" spans="1:11" ht="15" x14ac:dyDescent="0.25">
      <c r="A3" s="18">
        <v>2441</v>
      </c>
      <c r="B3" s="18">
        <v>20121006</v>
      </c>
      <c r="C3" s="19" t="s">
        <v>2807</v>
      </c>
      <c r="D3" s="19" t="s">
        <v>2324</v>
      </c>
      <c r="E3" s="19" t="s">
        <v>2324</v>
      </c>
      <c r="F3" s="19" t="s">
        <v>2808</v>
      </c>
      <c r="G3" s="19" t="s">
        <v>2324</v>
      </c>
      <c r="H3" s="20">
        <v>0</v>
      </c>
      <c r="I3" s="19" t="s">
        <v>2809</v>
      </c>
    </row>
    <row r="4" spans="1:11" ht="15" x14ac:dyDescent="0.25">
      <c r="A4" s="18">
        <v>2466</v>
      </c>
      <c r="B4" s="18">
        <v>20121011</v>
      </c>
      <c r="C4" s="19" t="s">
        <v>2807</v>
      </c>
      <c r="D4" s="19" t="s">
        <v>2324</v>
      </c>
      <c r="E4" s="19" t="s">
        <v>2324</v>
      </c>
      <c r="F4" s="19" t="s">
        <v>2808</v>
      </c>
      <c r="G4" s="19" t="s">
        <v>2324</v>
      </c>
      <c r="H4" s="20">
        <v>0</v>
      </c>
      <c r="I4" s="19" t="s">
        <v>2809</v>
      </c>
    </row>
    <row r="5" spans="1:11" ht="15" x14ac:dyDescent="0.25">
      <c r="A5" s="18">
        <v>2476</v>
      </c>
      <c r="B5" s="18">
        <v>20121013</v>
      </c>
      <c r="C5" s="19" t="s">
        <v>2807</v>
      </c>
      <c r="D5" s="19" t="s">
        <v>2324</v>
      </c>
      <c r="E5" s="19" t="s">
        <v>2324</v>
      </c>
      <c r="F5" s="19" t="s">
        <v>2808</v>
      </c>
      <c r="G5" s="19" t="s">
        <v>2324</v>
      </c>
      <c r="H5" s="20">
        <v>0</v>
      </c>
      <c r="I5" s="19" t="s">
        <v>2809</v>
      </c>
    </row>
    <row r="6" spans="1:11" ht="15" x14ac:dyDescent="0.25">
      <c r="A6" s="18">
        <v>2501</v>
      </c>
      <c r="B6" s="18">
        <v>20121018</v>
      </c>
      <c r="C6" s="19" t="s">
        <v>2807</v>
      </c>
      <c r="D6" s="19" t="s">
        <v>2810</v>
      </c>
      <c r="E6" s="19" t="s">
        <v>2324</v>
      </c>
      <c r="F6" s="19" t="s">
        <v>2810</v>
      </c>
      <c r="G6" s="19" t="s">
        <v>2324</v>
      </c>
      <c r="H6" s="20">
        <v>0</v>
      </c>
      <c r="I6" s="19" t="s">
        <v>2809</v>
      </c>
    </row>
    <row r="7" spans="1:11" ht="15" x14ac:dyDescent="0.25">
      <c r="A7" s="18">
        <v>2536</v>
      </c>
      <c r="B7" s="18">
        <v>20121025</v>
      </c>
      <c r="C7" s="19" t="s">
        <v>2807</v>
      </c>
      <c r="D7" s="19" t="s">
        <v>2324</v>
      </c>
      <c r="E7" s="19" t="s">
        <v>2324</v>
      </c>
      <c r="F7" s="19" t="s">
        <v>2808</v>
      </c>
      <c r="G7" s="19" t="s">
        <v>2324</v>
      </c>
      <c r="H7" s="20">
        <v>0</v>
      </c>
      <c r="I7" s="19" t="s">
        <v>2809</v>
      </c>
    </row>
    <row r="8" spans="1:11" ht="15" x14ac:dyDescent="0.25">
      <c r="A8" s="18">
        <v>2571</v>
      </c>
      <c r="B8" s="18">
        <v>20121101</v>
      </c>
      <c r="C8" s="19" t="s">
        <v>2807</v>
      </c>
      <c r="D8" s="19" t="s">
        <v>2324</v>
      </c>
      <c r="E8" s="19" t="s">
        <v>2324</v>
      </c>
      <c r="F8" s="19" t="s">
        <v>2808</v>
      </c>
      <c r="G8" s="19" t="s">
        <v>2324</v>
      </c>
      <c r="H8" s="20">
        <v>0</v>
      </c>
      <c r="I8" s="19" t="s">
        <v>2809</v>
      </c>
    </row>
    <row r="9" spans="1:11" ht="15" x14ac:dyDescent="0.25">
      <c r="A9" s="18">
        <v>2581</v>
      </c>
      <c r="B9" s="18">
        <v>20121103</v>
      </c>
      <c r="C9" s="19" t="s">
        <v>2807</v>
      </c>
      <c r="D9" s="19" t="s">
        <v>2324</v>
      </c>
      <c r="E9" s="19" t="s">
        <v>2324</v>
      </c>
      <c r="F9" s="19" t="s">
        <v>2808</v>
      </c>
      <c r="G9" s="19" t="s">
        <v>2809</v>
      </c>
      <c r="H9" s="20">
        <v>0</v>
      </c>
      <c r="I9" s="19" t="s">
        <v>2809</v>
      </c>
    </row>
    <row r="10" spans="1:11" ht="15" x14ac:dyDescent="0.25">
      <c r="A10" s="18">
        <v>2606</v>
      </c>
      <c r="B10" s="18">
        <v>20121108</v>
      </c>
      <c r="C10" s="19" t="s">
        <v>2807</v>
      </c>
      <c r="D10" s="19" t="s">
        <v>2324</v>
      </c>
      <c r="E10" s="19" t="s">
        <v>2324</v>
      </c>
      <c r="F10" s="19" t="s">
        <v>2808</v>
      </c>
      <c r="G10" s="19" t="s">
        <v>2324</v>
      </c>
      <c r="H10" s="20">
        <v>0</v>
      </c>
      <c r="I10" s="19" t="s">
        <v>2809</v>
      </c>
    </row>
    <row r="11" spans="1:11" ht="15" x14ac:dyDescent="0.25">
      <c r="A11" s="18">
        <v>2641</v>
      </c>
      <c r="B11" s="18">
        <v>20121115</v>
      </c>
      <c r="C11" s="19" t="s">
        <v>2807</v>
      </c>
      <c r="D11" s="19" t="s">
        <v>2324</v>
      </c>
      <c r="E11" s="19" t="s">
        <v>2324</v>
      </c>
      <c r="F11" s="19" t="s">
        <v>2808</v>
      </c>
      <c r="G11" s="19" t="s">
        <v>2324</v>
      </c>
      <c r="H11" s="20">
        <v>0</v>
      </c>
      <c r="I11" s="19" t="s">
        <v>2809</v>
      </c>
    </row>
    <row r="12" spans="1:11" ht="15" x14ac:dyDescent="0.25">
      <c r="A12" s="18">
        <v>2651</v>
      </c>
      <c r="B12" s="18">
        <v>20121117</v>
      </c>
      <c r="C12" s="19" t="s">
        <v>2807</v>
      </c>
      <c r="D12" s="19" t="s">
        <v>2324</v>
      </c>
      <c r="E12" s="19" t="s">
        <v>2324</v>
      </c>
      <c r="F12" s="19" t="s">
        <v>2808</v>
      </c>
      <c r="G12" s="19" t="s">
        <v>2324</v>
      </c>
      <c r="H12" s="20">
        <v>0</v>
      </c>
      <c r="I12" s="19" t="s">
        <v>2809</v>
      </c>
      <c r="J12" s="22">
        <v>250000</v>
      </c>
    </row>
    <row r="13" spans="1:11" ht="15" x14ac:dyDescent="0.25">
      <c r="A13" s="18">
        <v>2676</v>
      </c>
      <c r="B13" s="18">
        <v>20121122</v>
      </c>
      <c r="C13" s="19" t="s">
        <v>2807</v>
      </c>
      <c r="D13" s="19" t="s">
        <v>2324</v>
      </c>
      <c r="E13" s="19" t="s">
        <v>2324</v>
      </c>
      <c r="F13" s="19" t="s">
        <v>2808</v>
      </c>
      <c r="G13" s="19" t="s">
        <v>2324</v>
      </c>
      <c r="H13" s="20">
        <v>0</v>
      </c>
      <c r="I13" s="19" t="s">
        <v>2809</v>
      </c>
      <c r="K13">
        <v>1</v>
      </c>
    </row>
    <row r="14" spans="1:11" ht="15" x14ac:dyDescent="0.25">
      <c r="A14" s="18">
        <v>2686</v>
      </c>
      <c r="B14" s="18">
        <v>20121124</v>
      </c>
      <c r="C14" s="19" t="s">
        <v>2807</v>
      </c>
      <c r="D14" s="19" t="s">
        <v>2324</v>
      </c>
      <c r="E14" s="19" t="s">
        <v>2324</v>
      </c>
      <c r="F14" s="19" t="s">
        <v>2808</v>
      </c>
      <c r="G14" s="19" t="s">
        <v>2324</v>
      </c>
      <c r="H14" s="20">
        <v>0</v>
      </c>
      <c r="I14" s="19" t="s">
        <v>2809</v>
      </c>
      <c r="K14">
        <f>K13+1</f>
        <v>2</v>
      </c>
    </row>
    <row r="15" spans="1:11" ht="15" x14ac:dyDescent="0.25">
      <c r="A15" s="18">
        <v>2746</v>
      </c>
      <c r="B15" s="18">
        <v>20121206</v>
      </c>
      <c r="C15" s="19" t="s">
        <v>2807</v>
      </c>
      <c r="D15" s="19" t="s">
        <v>2324</v>
      </c>
      <c r="E15" s="19" t="s">
        <v>2324</v>
      </c>
      <c r="F15" s="19" t="s">
        <v>2808</v>
      </c>
      <c r="G15" s="19" t="s">
        <v>2324</v>
      </c>
      <c r="H15" s="20">
        <v>0</v>
      </c>
      <c r="I15" s="19" t="s">
        <v>2809</v>
      </c>
      <c r="K15">
        <f t="shared" ref="K15:K41" si="0">K14+1</f>
        <v>3</v>
      </c>
    </row>
    <row r="16" spans="1:11" ht="15" x14ac:dyDescent="0.25">
      <c r="A16" s="18">
        <v>2781</v>
      </c>
      <c r="B16" s="18">
        <v>20121213</v>
      </c>
      <c r="C16" s="19" t="s">
        <v>2807</v>
      </c>
      <c r="D16" s="19" t="s">
        <v>2324</v>
      </c>
      <c r="E16" s="19" t="s">
        <v>2324</v>
      </c>
      <c r="F16" s="19" t="s">
        <v>2808</v>
      </c>
      <c r="G16" s="19" t="s">
        <v>2324</v>
      </c>
      <c r="H16" s="20">
        <v>0</v>
      </c>
      <c r="I16" s="19" t="s">
        <v>2809</v>
      </c>
      <c r="K16">
        <f t="shared" si="0"/>
        <v>4</v>
      </c>
    </row>
    <row r="17" spans="1:12" ht="15" x14ac:dyDescent="0.25">
      <c r="A17" s="18">
        <v>2791</v>
      </c>
      <c r="B17" s="18">
        <v>20121215</v>
      </c>
      <c r="C17" s="19" t="s">
        <v>2807</v>
      </c>
      <c r="D17" s="19" t="s">
        <v>2324</v>
      </c>
      <c r="E17" s="19" t="s">
        <v>2324</v>
      </c>
      <c r="F17" s="19" t="s">
        <v>2808</v>
      </c>
      <c r="G17" s="19" t="s">
        <v>2324</v>
      </c>
      <c r="H17" s="20">
        <v>0</v>
      </c>
      <c r="I17" s="21" t="s">
        <v>2811</v>
      </c>
      <c r="K17">
        <f t="shared" si="0"/>
        <v>5</v>
      </c>
    </row>
    <row r="18" spans="1:12" ht="15" x14ac:dyDescent="0.25">
      <c r="A18" s="18">
        <v>2816</v>
      </c>
      <c r="B18" s="18">
        <v>20121220</v>
      </c>
      <c r="C18" s="19" t="s">
        <v>2807</v>
      </c>
      <c r="D18" s="19" t="s">
        <v>2324</v>
      </c>
      <c r="E18" s="19" t="s">
        <v>2324</v>
      </c>
      <c r="F18" s="19" t="s">
        <v>2808</v>
      </c>
      <c r="G18" s="19" t="s">
        <v>2324</v>
      </c>
      <c r="H18" s="20">
        <v>0</v>
      </c>
      <c r="I18" s="19" t="s">
        <v>2809</v>
      </c>
      <c r="K18">
        <f t="shared" si="0"/>
        <v>6</v>
      </c>
    </row>
    <row r="19" spans="1:12" ht="15" x14ac:dyDescent="0.25">
      <c r="A19" s="18">
        <v>2826</v>
      </c>
      <c r="B19" s="18">
        <v>20121222</v>
      </c>
      <c r="C19" s="19" t="s">
        <v>2807</v>
      </c>
      <c r="D19" s="19" t="s">
        <v>2324</v>
      </c>
      <c r="E19" s="19" t="s">
        <v>2324</v>
      </c>
      <c r="F19" s="19" t="s">
        <v>2808</v>
      </c>
      <c r="G19" s="19" t="s">
        <v>2324</v>
      </c>
      <c r="H19" s="20">
        <v>0</v>
      </c>
      <c r="I19" s="19" t="s">
        <v>2809</v>
      </c>
      <c r="K19">
        <f t="shared" si="0"/>
        <v>7</v>
      </c>
    </row>
    <row r="20" spans="1:12" ht="15" x14ac:dyDescent="0.25">
      <c r="A20" s="18">
        <v>2846</v>
      </c>
      <c r="B20" s="18">
        <v>20121226</v>
      </c>
      <c r="C20" s="19" t="s">
        <v>2807</v>
      </c>
      <c r="D20" s="19" t="s">
        <v>2324</v>
      </c>
      <c r="E20" s="19" t="s">
        <v>2324</v>
      </c>
      <c r="F20" s="19" t="s">
        <v>2808</v>
      </c>
      <c r="G20" s="19" t="s">
        <v>2324</v>
      </c>
      <c r="H20" s="20">
        <v>0</v>
      </c>
      <c r="I20" s="19" t="s">
        <v>2809</v>
      </c>
      <c r="K20">
        <f t="shared" si="0"/>
        <v>8</v>
      </c>
    </row>
    <row r="21" spans="1:12" ht="15" x14ac:dyDescent="0.25">
      <c r="A21" s="18">
        <v>2861</v>
      </c>
      <c r="B21" s="18">
        <v>20121229</v>
      </c>
      <c r="C21" s="19" t="s">
        <v>2807</v>
      </c>
      <c r="D21" s="19" t="s">
        <v>2324</v>
      </c>
      <c r="E21" s="19" t="s">
        <v>2324</v>
      </c>
      <c r="F21" s="19" t="s">
        <v>2808</v>
      </c>
      <c r="G21" s="19" t="s">
        <v>2324</v>
      </c>
      <c r="H21" s="20">
        <v>0</v>
      </c>
      <c r="I21" s="19" t="s">
        <v>2809</v>
      </c>
      <c r="K21">
        <f t="shared" si="0"/>
        <v>9</v>
      </c>
    </row>
    <row r="22" spans="1:12" ht="15" x14ac:dyDescent="0.25">
      <c r="A22" s="18">
        <v>2886</v>
      </c>
      <c r="B22" s="18">
        <v>20130103</v>
      </c>
      <c r="C22" s="19" t="s">
        <v>2807</v>
      </c>
      <c r="D22" s="19" t="s">
        <v>2324</v>
      </c>
      <c r="E22" s="19" t="s">
        <v>2324</v>
      </c>
      <c r="F22" s="19" t="s">
        <v>2808</v>
      </c>
      <c r="G22" s="19" t="s">
        <v>2324</v>
      </c>
      <c r="H22" s="20">
        <v>0</v>
      </c>
      <c r="I22" s="19" t="s">
        <v>2809</v>
      </c>
      <c r="K22">
        <f t="shared" si="0"/>
        <v>10</v>
      </c>
    </row>
    <row r="23" spans="1:12" ht="15" x14ac:dyDescent="0.25">
      <c r="A23" s="18">
        <v>2896</v>
      </c>
      <c r="B23" s="18">
        <v>20130105</v>
      </c>
      <c r="C23" s="19" t="s">
        <v>2807</v>
      </c>
      <c r="D23" s="19" t="s">
        <v>2324</v>
      </c>
      <c r="E23" s="19" t="s">
        <v>2324</v>
      </c>
      <c r="F23" s="19" t="s">
        <v>2808</v>
      </c>
      <c r="G23" s="19" t="s">
        <v>2324</v>
      </c>
      <c r="H23" s="20">
        <v>0</v>
      </c>
      <c r="I23" s="19" t="s">
        <v>2809</v>
      </c>
      <c r="K23">
        <f t="shared" si="0"/>
        <v>11</v>
      </c>
    </row>
    <row r="24" spans="1:12" ht="15" x14ac:dyDescent="0.25">
      <c r="A24" s="18">
        <v>2921</v>
      </c>
      <c r="B24" s="18">
        <v>20130110</v>
      </c>
      <c r="C24" s="19" t="s">
        <v>2807</v>
      </c>
      <c r="D24" s="19" t="s">
        <v>2324</v>
      </c>
      <c r="E24" s="19" t="s">
        <v>2324</v>
      </c>
      <c r="F24" s="19" t="s">
        <v>2808</v>
      </c>
      <c r="G24" s="19" t="s">
        <v>2324</v>
      </c>
      <c r="H24" s="20">
        <v>0</v>
      </c>
      <c r="I24" s="19" t="s">
        <v>2809</v>
      </c>
      <c r="K24">
        <f t="shared" si="0"/>
        <v>12</v>
      </c>
    </row>
    <row r="25" spans="1:12" ht="15" x14ac:dyDescent="0.25">
      <c r="A25" s="18">
        <v>2956</v>
      </c>
      <c r="B25" s="18">
        <v>20130117</v>
      </c>
      <c r="C25" s="19" t="s">
        <v>2807</v>
      </c>
      <c r="D25" s="19" t="s">
        <v>2324</v>
      </c>
      <c r="E25" s="19" t="s">
        <v>2324</v>
      </c>
      <c r="F25" s="19" t="s">
        <v>2808</v>
      </c>
      <c r="G25" s="19" t="s">
        <v>2324</v>
      </c>
      <c r="H25" s="20">
        <v>0</v>
      </c>
      <c r="I25" s="19" t="s">
        <v>2809</v>
      </c>
      <c r="J25" s="22">
        <v>400000</v>
      </c>
      <c r="K25">
        <f t="shared" si="0"/>
        <v>13</v>
      </c>
      <c r="L25">
        <f>K25*30</f>
        <v>390</v>
      </c>
    </row>
    <row r="26" spans="1:12" ht="15" x14ac:dyDescent="0.25">
      <c r="A26" s="18">
        <v>3283</v>
      </c>
      <c r="B26" s="18">
        <v>20130328</v>
      </c>
      <c r="C26" s="19" t="s">
        <v>2807</v>
      </c>
      <c r="D26" s="19" t="s">
        <v>2324</v>
      </c>
      <c r="E26" s="19" t="s">
        <v>2324</v>
      </c>
      <c r="F26" s="19" t="s">
        <v>2808</v>
      </c>
      <c r="G26" s="19" t="s">
        <v>2324</v>
      </c>
      <c r="H26" s="20">
        <v>0</v>
      </c>
      <c r="I26" s="19" t="s">
        <v>2809</v>
      </c>
      <c r="K26">
        <v>1</v>
      </c>
    </row>
    <row r="27" spans="1:12" ht="15" x14ac:dyDescent="0.25">
      <c r="A27" s="18">
        <v>3293</v>
      </c>
      <c r="B27" s="18">
        <v>20130330</v>
      </c>
      <c r="C27" s="19" t="s">
        <v>2807</v>
      </c>
      <c r="D27" s="19" t="s">
        <v>2324</v>
      </c>
      <c r="E27" s="19" t="s">
        <v>2324</v>
      </c>
      <c r="F27" s="19" t="s">
        <v>2808</v>
      </c>
      <c r="G27" s="19" t="s">
        <v>2324</v>
      </c>
      <c r="H27" s="20">
        <v>0</v>
      </c>
      <c r="I27" s="19" t="s">
        <v>2809</v>
      </c>
      <c r="K27">
        <f t="shared" si="0"/>
        <v>2</v>
      </c>
    </row>
    <row r="28" spans="1:12" ht="15" x14ac:dyDescent="0.25">
      <c r="A28" s="18">
        <v>3308</v>
      </c>
      <c r="B28" s="18">
        <v>20130402</v>
      </c>
      <c r="C28" s="19" t="s">
        <v>2807</v>
      </c>
      <c r="D28" s="19" t="s">
        <v>2324</v>
      </c>
      <c r="E28" s="19" t="s">
        <v>2324</v>
      </c>
      <c r="F28" s="19" t="s">
        <v>2808</v>
      </c>
      <c r="G28" s="19" t="s">
        <v>2324</v>
      </c>
      <c r="H28" s="20">
        <v>0</v>
      </c>
      <c r="I28" s="19" t="s">
        <v>2809</v>
      </c>
      <c r="K28">
        <f t="shared" si="0"/>
        <v>3</v>
      </c>
    </row>
    <row r="29" spans="1:12" ht="15" x14ac:dyDescent="0.25">
      <c r="A29" s="18">
        <v>3318</v>
      </c>
      <c r="B29" s="18">
        <v>20130404</v>
      </c>
      <c r="C29" s="19" t="s">
        <v>2807</v>
      </c>
      <c r="D29" s="19" t="s">
        <v>2324</v>
      </c>
      <c r="E29" s="19" t="s">
        <v>2324</v>
      </c>
      <c r="F29" s="19" t="s">
        <v>2808</v>
      </c>
      <c r="G29" s="19" t="s">
        <v>2324</v>
      </c>
      <c r="H29" s="20">
        <v>0</v>
      </c>
      <c r="I29" s="19" t="s">
        <v>2809</v>
      </c>
      <c r="K29">
        <f t="shared" si="0"/>
        <v>4</v>
      </c>
    </row>
    <row r="30" spans="1:12" ht="15" x14ac:dyDescent="0.25">
      <c r="A30" s="18">
        <v>3328</v>
      </c>
      <c r="B30" s="18">
        <v>20130406</v>
      </c>
      <c r="C30" s="19" t="s">
        <v>2807</v>
      </c>
      <c r="D30" s="19" t="s">
        <v>2324</v>
      </c>
      <c r="E30" s="19" t="s">
        <v>2324</v>
      </c>
      <c r="F30" s="19" t="s">
        <v>2808</v>
      </c>
      <c r="G30" s="19" t="s">
        <v>2324</v>
      </c>
      <c r="H30" s="20">
        <v>0</v>
      </c>
      <c r="I30" s="19" t="s">
        <v>2809</v>
      </c>
      <c r="K30">
        <f t="shared" si="0"/>
        <v>5</v>
      </c>
    </row>
    <row r="31" spans="1:12" ht="15" x14ac:dyDescent="0.25">
      <c r="A31" s="18">
        <v>3353</v>
      </c>
      <c r="B31" s="18">
        <v>20130411</v>
      </c>
      <c r="C31" s="19" t="s">
        <v>2807</v>
      </c>
      <c r="D31" s="19" t="s">
        <v>2324</v>
      </c>
      <c r="E31" s="19" t="s">
        <v>2324</v>
      </c>
      <c r="F31" s="19" t="s">
        <v>2808</v>
      </c>
      <c r="G31" s="19" t="s">
        <v>2324</v>
      </c>
      <c r="H31" s="20">
        <v>0</v>
      </c>
      <c r="I31" s="19" t="s">
        <v>2809</v>
      </c>
      <c r="K31">
        <f t="shared" si="0"/>
        <v>6</v>
      </c>
    </row>
    <row r="32" spans="1:12" ht="15" x14ac:dyDescent="0.25">
      <c r="A32" s="18">
        <v>3378</v>
      </c>
      <c r="B32" s="18">
        <v>20130416</v>
      </c>
      <c r="C32" s="19" t="s">
        <v>2807</v>
      </c>
      <c r="D32" s="19" t="s">
        <v>2324</v>
      </c>
      <c r="E32" s="19" t="s">
        <v>2324</v>
      </c>
      <c r="F32" s="19" t="s">
        <v>2808</v>
      </c>
      <c r="G32" s="19" t="s">
        <v>2324</v>
      </c>
      <c r="H32" s="20">
        <v>0</v>
      </c>
      <c r="I32" s="19" t="s">
        <v>2809</v>
      </c>
      <c r="K32">
        <f t="shared" si="0"/>
        <v>7</v>
      </c>
    </row>
    <row r="33" spans="1:12" ht="15" x14ac:dyDescent="0.25">
      <c r="A33" s="18">
        <v>3388</v>
      </c>
      <c r="B33" s="18">
        <v>20130418</v>
      </c>
      <c r="C33" s="19" t="s">
        <v>2807</v>
      </c>
      <c r="D33" s="19" t="s">
        <v>2324</v>
      </c>
      <c r="E33" s="19" t="s">
        <v>2324</v>
      </c>
      <c r="F33" s="19" t="s">
        <v>2808</v>
      </c>
      <c r="G33" s="19" t="s">
        <v>2324</v>
      </c>
      <c r="H33" s="20">
        <v>0</v>
      </c>
      <c r="I33" s="19" t="s">
        <v>2809</v>
      </c>
      <c r="K33">
        <f t="shared" si="0"/>
        <v>8</v>
      </c>
    </row>
    <row r="34" spans="1:12" ht="15" x14ac:dyDescent="0.25">
      <c r="A34" s="18">
        <v>3398</v>
      </c>
      <c r="B34" s="18">
        <v>20130420</v>
      </c>
      <c r="C34" s="19" t="s">
        <v>2807</v>
      </c>
      <c r="D34" s="19" t="s">
        <v>2324</v>
      </c>
      <c r="E34" s="19" t="s">
        <v>2324</v>
      </c>
      <c r="F34" s="19" t="s">
        <v>2808</v>
      </c>
      <c r="G34" s="19" t="s">
        <v>2324</v>
      </c>
      <c r="H34" s="20">
        <v>0</v>
      </c>
      <c r="I34" s="19" t="s">
        <v>2809</v>
      </c>
      <c r="K34">
        <f t="shared" si="0"/>
        <v>9</v>
      </c>
    </row>
    <row r="35" spans="1:12" ht="15" x14ac:dyDescent="0.25">
      <c r="A35" s="18">
        <v>3413</v>
      </c>
      <c r="B35" s="18">
        <v>20130423</v>
      </c>
      <c r="C35" s="19" t="s">
        <v>2807</v>
      </c>
      <c r="D35" s="19" t="s">
        <v>2324</v>
      </c>
      <c r="E35" s="19" t="s">
        <v>2324</v>
      </c>
      <c r="F35" s="19" t="s">
        <v>2808</v>
      </c>
      <c r="G35" s="19" t="s">
        <v>2324</v>
      </c>
      <c r="H35" s="20">
        <v>0</v>
      </c>
      <c r="I35" s="19" t="s">
        <v>2809</v>
      </c>
      <c r="K35">
        <f t="shared" si="0"/>
        <v>10</v>
      </c>
    </row>
    <row r="36" spans="1:12" ht="15" x14ac:dyDescent="0.25">
      <c r="A36" s="18">
        <v>3433</v>
      </c>
      <c r="B36" s="18">
        <v>20130427</v>
      </c>
      <c r="C36" s="19" t="s">
        <v>2807</v>
      </c>
      <c r="D36" s="19" t="s">
        <v>2324</v>
      </c>
      <c r="E36" s="19" t="s">
        <v>2324</v>
      </c>
      <c r="F36" s="19" t="s">
        <v>2808</v>
      </c>
      <c r="G36" s="19" t="s">
        <v>2324</v>
      </c>
      <c r="H36" s="20">
        <v>0</v>
      </c>
      <c r="I36" s="19" t="s">
        <v>2809</v>
      </c>
      <c r="K36">
        <f t="shared" si="0"/>
        <v>11</v>
      </c>
    </row>
    <row r="37" spans="1:12" ht="15" x14ac:dyDescent="0.25">
      <c r="A37" s="18">
        <v>3458</v>
      </c>
      <c r="B37" s="18">
        <v>20130502</v>
      </c>
      <c r="C37" s="19" t="s">
        <v>2807</v>
      </c>
      <c r="D37" s="19" t="s">
        <v>2324</v>
      </c>
      <c r="E37" s="19" t="s">
        <v>2324</v>
      </c>
      <c r="F37" s="19" t="s">
        <v>2808</v>
      </c>
      <c r="G37" s="19" t="s">
        <v>2324</v>
      </c>
      <c r="H37" s="20">
        <v>0</v>
      </c>
      <c r="I37" s="19" t="s">
        <v>2809</v>
      </c>
      <c r="K37">
        <f t="shared" si="0"/>
        <v>12</v>
      </c>
    </row>
    <row r="38" spans="1:12" ht="15" x14ac:dyDescent="0.25">
      <c r="A38" s="18">
        <v>3493</v>
      </c>
      <c r="B38" s="18">
        <v>20130509</v>
      </c>
      <c r="C38" s="19" t="s">
        <v>2807</v>
      </c>
      <c r="D38" s="19" t="s">
        <v>2324</v>
      </c>
      <c r="E38" s="19" t="s">
        <v>2324</v>
      </c>
      <c r="F38" s="19" t="s">
        <v>2808</v>
      </c>
      <c r="G38" s="19" t="s">
        <v>2324</v>
      </c>
      <c r="H38" s="20">
        <v>0</v>
      </c>
      <c r="I38" s="19" t="s">
        <v>2809</v>
      </c>
      <c r="K38">
        <f t="shared" si="0"/>
        <v>13</v>
      </c>
    </row>
    <row r="39" spans="1:12" ht="15" x14ac:dyDescent="0.25">
      <c r="A39" s="18">
        <v>3528</v>
      </c>
      <c r="B39" s="18">
        <v>20130516</v>
      </c>
      <c r="C39" s="19" t="s">
        <v>2807</v>
      </c>
      <c r="D39" s="19" t="s">
        <v>2324</v>
      </c>
      <c r="E39" s="19" t="s">
        <v>2324</v>
      </c>
      <c r="F39" s="19" t="s">
        <v>2808</v>
      </c>
      <c r="G39" s="19" t="s">
        <v>2324</v>
      </c>
      <c r="H39" s="20">
        <v>0</v>
      </c>
      <c r="I39" s="19" t="s">
        <v>2809</v>
      </c>
      <c r="K39">
        <f t="shared" si="0"/>
        <v>14</v>
      </c>
    </row>
    <row r="40" spans="1:12" ht="15" x14ac:dyDescent="0.25">
      <c r="A40" s="18">
        <v>3563</v>
      </c>
      <c r="B40" s="18">
        <v>20130523</v>
      </c>
      <c r="C40" s="19" t="s">
        <v>2807</v>
      </c>
      <c r="D40" s="19" t="s">
        <v>2324</v>
      </c>
      <c r="E40" s="19" t="s">
        <v>2324</v>
      </c>
      <c r="F40" s="19" t="s">
        <v>2808</v>
      </c>
      <c r="G40" s="19" t="s">
        <v>2324</v>
      </c>
      <c r="H40" s="20">
        <v>0</v>
      </c>
      <c r="I40" s="19" t="s">
        <v>2809</v>
      </c>
      <c r="K40">
        <f t="shared" si="0"/>
        <v>15</v>
      </c>
    </row>
    <row r="41" spans="1:12" ht="15" x14ac:dyDescent="0.25">
      <c r="A41" s="23">
        <v>3639</v>
      </c>
      <c r="B41" s="23">
        <v>20130601</v>
      </c>
      <c r="C41" s="24" t="s">
        <v>2807</v>
      </c>
      <c r="D41" s="24" t="s">
        <v>2324</v>
      </c>
      <c r="E41" s="24" t="s">
        <v>2324</v>
      </c>
      <c r="F41" s="24" t="s">
        <v>2808</v>
      </c>
      <c r="G41" s="24" t="s">
        <v>2324</v>
      </c>
      <c r="H41" s="25">
        <v>0</v>
      </c>
      <c r="I41" s="24" t="s">
        <v>2809</v>
      </c>
      <c r="K41">
        <f t="shared" si="0"/>
        <v>16</v>
      </c>
      <c r="L41">
        <f>K41*30</f>
        <v>480</v>
      </c>
    </row>
  </sheetData>
  <sortState ref="A42:I128">
    <sortCondition ref="C42:C128"/>
  </sortState>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26" workbookViewId="0">
      <selection activeCell="H31" sqref="H31"/>
    </sheetView>
  </sheetViews>
  <sheetFormatPr defaultRowHeight="12.75" x14ac:dyDescent="0.2"/>
  <cols>
    <col min="2" max="2" width="9.140625" hidden="1" customWidth="1"/>
    <col min="3" max="3" width="10.140625" bestFit="1" customWidth="1"/>
  </cols>
  <sheetData>
    <row r="1" spans="1:4" x14ac:dyDescent="0.2">
      <c r="A1" s="26" t="s">
        <v>2835</v>
      </c>
      <c r="C1" s="13" t="s">
        <v>2836</v>
      </c>
    </row>
    <row r="2" spans="1:4" ht="15" x14ac:dyDescent="0.25">
      <c r="A2">
        <v>1</v>
      </c>
      <c r="B2" s="18">
        <v>20121122</v>
      </c>
      <c r="C2" t="str">
        <f>MID(B2,7,2)&amp;"/"&amp;MID(B2,5,2)&amp;"/"&amp;MID(B2,1,4)</f>
        <v>22/11/2012</v>
      </c>
    </row>
    <row r="3" spans="1:4" ht="15" x14ac:dyDescent="0.25">
      <c r="A3">
        <f>A2+1</f>
        <v>2</v>
      </c>
      <c r="B3" s="18">
        <v>20121124</v>
      </c>
      <c r="C3" t="str">
        <f t="shared" ref="C3:C31" si="0">MID(B3,7,2)&amp;"/"&amp;MID(B3,5,2)&amp;"/"&amp;MID(B3,1,4)</f>
        <v>24/11/2012</v>
      </c>
    </row>
    <row r="4" spans="1:4" ht="15" x14ac:dyDescent="0.25">
      <c r="A4">
        <f t="shared" ref="A4:A31" si="1">A3+1</f>
        <v>3</v>
      </c>
      <c r="B4" s="18">
        <v>20121206</v>
      </c>
      <c r="C4" t="str">
        <f t="shared" si="0"/>
        <v>06/12/2012</v>
      </c>
    </row>
    <row r="5" spans="1:4" ht="15" x14ac:dyDescent="0.25">
      <c r="A5">
        <f t="shared" si="1"/>
        <v>4</v>
      </c>
      <c r="B5" s="18">
        <v>20121213</v>
      </c>
      <c r="C5" t="str">
        <f t="shared" si="0"/>
        <v>13/12/2012</v>
      </c>
    </row>
    <row r="6" spans="1:4" ht="15" x14ac:dyDescent="0.25">
      <c r="A6">
        <f t="shared" si="1"/>
        <v>5</v>
      </c>
      <c r="B6" s="18">
        <v>20121215</v>
      </c>
      <c r="C6" t="str">
        <f t="shared" si="0"/>
        <v>15/12/2012</v>
      </c>
    </row>
    <row r="7" spans="1:4" ht="15" x14ac:dyDescent="0.25">
      <c r="A7">
        <f t="shared" si="1"/>
        <v>6</v>
      </c>
      <c r="B7" s="18">
        <v>20121220</v>
      </c>
      <c r="C7" t="str">
        <f t="shared" si="0"/>
        <v>20/12/2012</v>
      </c>
    </row>
    <row r="8" spans="1:4" ht="15" x14ac:dyDescent="0.25">
      <c r="A8">
        <f t="shared" si="1"/>
        <v>7</v>
      </c>
      <c r="B8" s="18">
        <v>20121222</v>
      </c>
      <c r="C8" t="str">
        <f t="shared" si="0"/>
        <v>22/12/2012</v>
      </c>
    </row>
    <row r="9" spans="1:4" ht="15" x14ac:dyDescent="0.25">
      <c r="A9">
        <f t="shared" si="1"/>
        <v>8</v>
      </c>
      <c r="B9" s="18">
        <v>20121226</v>
      </c>
      <c r="C9" t="str">
        <f t="shared" si="0"/>
        <v>26/12/2012</v>
      </c>
    </row>
    <row r="10" spans="1:4" ht="15" x14ac:dyDescent="0.25">
      <c r="A10">
        <f t="shared" si="1"/>
        <v>9</v>
      </c>
      <c r="B10" s="18">
        <v>20121229</v>
      </c>
      <c r="C10" t="str">
        <f t="shared" si="0"/>
        <v>29/12/2012</v>
      </c>
    </row>
    <row r="11" spans="1:4" ht="15" x14ac:dyDescent="0.25">
      <c r="A11">
        <f t="shared" si="1"/>
        <v>10</v>
      </c>
      <c r="B11" s="18">
        <v>20130103</v>
      </c>
      <c r="C11" t="str">
        <f t="shared" si="0"/>
        <v>03/01/2013</v>
      </c>
    </row>
    <row r="12" spans="1:4" ht="15" x14ac:dyDescent="0.25">
      <c r="A12">
        <f t="shared" si="1"/>
        <v>11</v>
      </c>
      <c r="B12" s="18">
        <v>20130105</v>
      </c>
      <c r="C12" t="str">
        <f t="shared" si="0"/>
        <v>05/01/2013</v>
      </c>
    </row>
    <row r="13" spans="1:4" ht="15" x14ac:dyDescent="0.25">
      <c r="A13">
        <f t="shared" si="1"/>
        <v>12</v>
      </c>
      <c r="B13" s="18">
        <v>20130110</v>
      </c>
      <c r="C13" t="str">
        <f t="shared" si="0"/>
        <v>10/01/2013</v>
      </c>
    </row>
    <row r="14" spans="1:4" ht="15" x14ac:dyDescent="0.25">
      <c r="A14">
        <f t="shared" si="1"/>
        <v>13</v>
      </c>
      <c r="B14" s="18">
        <v>20130117</v>
      </c>
      <c r="C14" t="str">
        <f t="shared" si="0"/>
        <v>17/01/2013</v>
      </c>
      <c r="D14" s="27" t="s">
        <v>2837</v>
      </c>
    </row>
    <row r="15" spans="1:4" ht="15" x14ac:dyDescent="0.25">
      <c r="B15" s="18"/>
    </row>
    <row r="16" spans="1:4" ht="15" x14ac:dyDescent="0.25">
      <c r="A16">
        <v>1</v>
      </c>
      <c r="B16" s="18">
        <v>20130328</v>
      </c>
      <c r="C16" t="str">
        <f t="shared" si="0"/>
        <v>28/03/2013</v>
      </c>
    </row>
    <row r="17" spans="1:4" ht="15" x14ac:dyDescent="0.25">
      <c r="A17">
        <f t="shared" si="1"/>
        <v>2</v>
      </c>
      <c r="B17" s="18">
        <v>20130330</v>
      </c>
      <c r="C17" t="str">
        <f t="shared" si="0"/>
        <v>30/03/2013</v>
      </c>
    </row>
    <row r="18" spans="1:4" ht="15" x14ac:dyDescent="0.25">
      <c r="A18">
        <f t="shared" si="1"/>
        <v>3</v>
      </c>
      <c r="B18" s="18">
        <v>20130402</v>
      </c>
      <c r="C18" t="str">
        <f t="shared" si="0"/>
        <v>02/04/2013</v>
      </c>
    </row>
    <row r="19" spans="1:4" ht="15" x14ac:dyDescent="0.25">
      <c r="A19">
        <f t="shared" si="1"/>
        <v>4</v>
      </c>
      <c r="B19" s="18">
        <v>20130404</v>
      </c>
      <c r="C19" t="str">
        <f t="shared" si="0"/>
        <v>04/04/2013</v>
      </c>
    </row>
    <row r="20" spans="1:4" ht="15" x14ac:dyDescent="0.25">
      <c r="A20">
        <f t="shared" si="1"/>
        <v>5</v>
      </c>
      <c r="B20" s="18">
        <v>20130406</v>
      </c>
      <c r="C20" t="str">
        <f t="shared" si="0"/>
        <v>06/04/2013</v>
      </c>
    </row>
    <row r="21" spans="1:4" ht="15" x14ac:dyDescent="0.25">
      <c r="A21">
        <f t="shared" si="1"/>
        <v>6</v>
      </c>
      <c r="B21" s="18">
        <v>20130411</v>
      </c>
      <c r="C21" t="str">
        <f t="shared" si="0"/>
        <v>11/04/2013</v>
      </c>
    </row>
    <row r="22" spans="1:4" ht="15" x14ac:dyDescent="0.25">
      <c r="A22">
        <f t="shared" si="1"/>
        <v>7</v>
      </c>
      <c r="B22" s="18">
        <v>20130416</v>
      </c>
      <c r="C22" t="str">
        <f t="shared" si="0"/>
        <v>16/04/2013</v>
      </c>
    </row>
    <row r="23" spans="1:4" ht="15" x14ac:dyDescent="0.25">
      <c r="A23">
        <f t="shared" si="1"/>
        <v>8</v>
      </c>
      <c r="B23" s="18">
        <v>20130418</v>
      </c>
      <c r="C23" t="str">
        <f t="shared" si="0"/>
        <v>18/04/2013</v>
      </c>
    </row>
    <row r="24" spans="1:4" ht="15" x14ac:dyDescent="0.25">
      <c r="A24">
        <f t="shared" si="1"/>
        <v>9</v>
      </c>
      <c r="B24" s="18">
        <v>20130420</v>
      </c>
      <c r="C24" t="str">
        <f t="shared" si="0"/>
        <v>20/04/2013</v>
      </c>
    </row>
    <row r="25" spans="1:4" ht="15" x14ac:dyDescent="0.25">
      <c r="A25">
        <f t="shared" si="1"/>
        <v>10</v>
      </c>
      <c r="B25" s="18">
        <v>20130423</v>
      </c>
      <c r="C25" t="str">
        <f t="shared" si="0"/>
        <v>23/04/2013</v>
      </c>
    </row>
    <row r="26" spans="1:4" ht="15" x14ac:dyDescent="0.25">
      <c r="A26">
        <f t="shared" si="1"/>
        <v>11</v>
      </c>
      <c r="B26" s="18">
        <v>20130427</v>
      </c>
      <c r="C26" t="str">
        <f t="shared" si="0"/>
        <v>27/04/2013</v>
      </c>
    </row>
    <row r="27" spans="1:4" ht="15" x14ac:dyDescent="0.25">
      <c r="A27">
        <f t="shared" si="1"/>
        <v>12</v>
      </c>
      <c r="B27" s="18">
        <v>20130502</v>
      </c>
      <c r="C27" t="str">
        <f t="shared" si="0"/>
        <v>02/05/2013</v>
      </c>
    </row>
    <row r="28" spans="1:4" ht="15" x14ac:dyDescent="0.25">
      <c r="A28">
        <f t="shared" si="1"/>
        <v>13</v>
      </c>
      <c r="B28" s="18">
        <v>20130509</v>
      </c>
      <c r="C28" t="str">
        <f t="shared" si="0"/>
        <v>09/05/2013</v>
      </c>
    </row>
    <row r="29" spans="1:4" ht="15" x14ac:dyDescent="0.25">
      <c r="A29">
        <f t="shared" si="1"/>
        <v>14</v>
      </c>
      <c r="B29" s="18">
        <v>20130516</v>
      </c>
      <c r="C29" t="str">
        <f t="shared" si="0"/>
        <v>16/05/2013</v>
      </c>
    </row>
    <row r="30" spans="1:4" ht="15" x14ac:dyDescent="0.25">
      <c r="A30">
        <f t="shared" si="1"/>
        <v>15</v>
      </c>
      <c r="B30" s="18">
        <v>20130523</v>
      </c>
      <c r="C30" t="str">
        <f t="shared" si="0"/>
        <v>23/05/2013</v>
      </c>
      <c r="D30" s="27"/>
    </row>
    <row r="31" spans="1:4" ht="15" x14ac:dyDescent="0.25">
      <c r="A31">
        <f t="shared" si="1"/>
        <v>16</v>
      </c>
      <c r="B31" s="23">
        <v>20130601</v>
      </c>
      <c r="C31" t="str">
        <f t="shared" si="0"/>
        <v>01/06/2013</v>
      </c>
      <c r="D31" s="27" t="s">
        <v>2838</v>
      </c>
    </row>
    <row r="32" spans="1:4" ht="15" x14ac:dyDescent="0.25">
      <c r="D32" s="23"/>
    </row>
  </sheetData>
  <printOptions gridLines="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B9" sqref="B9:C9"/>
    </sheetView>
  </sheetViews>
  <sheetFormatPr defaultRowHeight="12.75" x14ac:dyDescent="0.2"/>
  <cols>
    <col min="1" max="1" width="24.5703125" bestFit="1" customWidth="1"/>
  </cols>
  <sheetData>
    <row r="1" spans="1:3" x14ac:dyDescent="0.2">
      <c r="A1" t="s">
        <v>3280</v>
      </c>
      <c r="B1" t="s">
        <v>3307</v>
      </c>
      <c r="C1" t="s">
        <v>3373</v>
      </c>
    </row>
    <row r="2" spans="1:3" x14ac:dyDescent="0.2">
      <c r="A2" t="s">
        <v>3281</v>
      </c>
      <c r="B2" t="s">
        <v>3307</v>
      </c>
      <c r="C2" t="s">
        <v>3373</v>
      </c>
    </row>
    <row r="3" spans="1:3" x14ac:dyDescent="0.2">
      <c r="A3" t="s">
        <v>3282</v>
      </c>
      <c r="B3" t="s">
        <v>3307</v>
      </c>
      <c r="C3" t="s">
        <v>3373</v>
      </c>
    </row>
    <row r="4" spans="1:3" x14ac:dyDescent="0.2">
      <c r="A4" t="s">
        <v>3283</v>
      </c>
    </row>
    <row r="5" spans="1:3" x14ac:dyDescent="0.2">
      <c r="A5" t="s">
        <v>3284</v>
      </c>
      <c r="B5" t="s">
        <v>3307</v>
      </c>
      <c r="C5" t="s">
        <v>3373</v>
      </c>
    </row>
    <row r="6" spans="1:3" x14ac:dyDescent="0.2">
      <c r="A6" t="s">
        <v>3285</v>
      </c>
      <c r="B6" t="s">
        <v>3307</v>
      </c>
      <c r="C6" t="s">
        <v>3373</v>
      </c>
    </row>
    <row r="7" spans="1:3" x14ac:dyDescent="0.2">
      <c r="A7" t="s">
        <v>3286</v>
      </c>
      <c r="B7" t="s">
        <v>3307</v>
      </c>
      <c r="C7" t="s">
        <v>3373</v>
      </c>
    </row>
    <row r="8" spans="1:3" x14ac:dyDescent="0.2">
      <c r="A8" t="s">
        <v>3287</v>
      </c>
      <c r="B8" t="s">
        <v>3307</v>
      </c>
      <c r="C8" t="s">
        <v>3373</v>
      </c>
    </row>
    <row r="9" spans="1:3" x14ac:dyDescent="0.2">
      <c r="A9" t="s">
        <v>3288</v>
      </c>
      <c r="B9" t="s">
        <v>3307</v>
      </c>
      <c r="C9" t="s">
        <v>3373</v>
      </c>
    </row>
    <row r="10" spans="1:3" x14ac:dyDescent="0.2">
      <c r="A10" t="s">
        <v>3289</v>
      </c>
    </row>
    <row r="11" spans="1:3" x14ac:dyDescent="0.2">
      <c r="A11" t="s">
        <v>3290</v>
      </c>
    </row>
    <row r="12" spans="1:3" x14ac:dyDescent="0.2">
      <c r="A12" t="s">
        <v>3291</v>
      </c>
    </row>
    <row r="13" spans="1:3" x14ac:dyDescent="0.2">
      <c r="A13" t="s">
        <v>3292</v>
      </c>
    </row>
    <row r="14" spans="1:3" x14ac:dyDescent="0.2">
      <c r="A14" t="s">
        <v>3293</v>
      </c>
    </row>
    <row r="15" spans="1:3" x14ac:dyDescent="0.2">
      <c r="A15" t="s">
        <v>3294</v>
      </c>
    </row>
    <row r="16" spans="1:3" x14ac:dyDescent="0.2">
      <c r="A16" t="s">
        <v>3295</v>
      </c>
    </row>
    <row r="17" spans="1:3" x14ac:dyDescent="0.2">
      <c r="A17" t="s">
        <v>3296</v>
      </c>
    </row>
    <row r="18" spans="1:3" x14ac:dyDescent="0.2">
      <c r="A18" t="s">
        <v>3297</v>
      </c>
    </row>
    <row r="19" spans="1:3" x14ac:dyDescent="0.2">
      <c r="A19" t="s">
        <v>3298</v>
      </c>
    </row>
    <row r="20" spans="1:3" x14ac:dyDescent="0.2">
      <c r="A20" t="s">
        <v>3299</v>
      </c>
      <c r="B20" t="s">
        <v>3307</v>
      </c>
      <c r="C20" t="s">
        <v>3373</v>
      </c>
    </row>
    <row r="21" spans="1:3" x14ac:dyDescent="0.2">
      <c r="A21" t="s">
        <v>3300</v>
      </c>
    </row>
    <row r="22" spans="1:3" x14ac:dyDescent="0.2">
      <c r="A22" t="s">
        <v>3301</v>
      </c>
    </row>
    <row r="23" spans="1:3" x14ac:dyDescent="0.2">
      <c r="A23" t="s">
        <v>3302</v>
      </c>
      <c r="B23" t="s">
        <v>3307</v>
      </c>
      <c r="C23" t="s">
        <v>3373</v>
      </c>
    </row>
    <row r="24" spans="1:3" x14ac:dyDescent="0.2">
      <c r="A24" t="s">
        <v>3303</v>
      </c>
      <c r="B24" t="s">
        <v>3307</v>
      </c>
      <c r="C24" t="s">
        <v>3373</v>
      </c>
    </row>
    <row r="25" spans="1:3" x14ac:dyDescent="0.2">
      <c r="A25" t="s">
        <v>3304</v>
      </c>
      <c r="B25" s="15" t="s">
        <v>3307</v>
      </c>
      <c r="C25" s="15" t="s">
        <v>3373</v>
      </c>
    </row>
    <row r="26" spans="1:3" x14ac:dyDescent="0.2">
      <c r="A26" t="s">
        <v>3305</v>
      </c>
      <c r="B26" t="s">
        <v>3307</v>
      </c>
      <c r="C26" t="s">
        <v>3373</v>
      </c>
    </row>
    <row r="27" spans="1:3" x14ac:dyDescent="0.2">
      <c r="A27" t="s">
        <v>3306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31" workbookViewId="0">
      <selection activeCell="B43" sqref="B43"/>
    </sheetView>
  </sheetViews>
  <sheetFormatPr defaultRowHeight="12.75" x14ac:dyDescent="0.2"/>
  <cols>
    <col min="1" max="1" width="51.42578125" bestFit="1" customWidth="1"/>
    <col min="2" max="2" width="42.28515625" bestFit="1" customWidth="1"/>
  </cols>
  <sheetData>
    <row r="1" spans="1:4" x14ac:dyDescent="0.2">
      <c r="B1" s="31" t="s">
        <v>3321</v>
      </c>
      <c r="C1" t="s">
        <v>3308</v>
      </c>
      <c r="D1" t="s">
        <v>3324</v>
      </c>
    </row>
    <row r="3" spans="1:4" x14ac:dyDescent="0.2">
      <c r="A3" t="s">
        <v>3311</v>
      </c>
    </row>
    <row r="4" spans="1:4" x14ac:dyDescent="0.2">
      <c r="A4" t="s">
        <v>3312</v>
      </c>
    </row>
    <row r="5" spans="1:4" x14ac:dyDescent="0.2">
      <c r="A5" t="s">
        <v>3313</v>
      </c>
    </row>
    <row r="6" spans="1:4" x14ac:dyDescent="0.2">
      <c r="A6" t="s">
        <v>3314</v>
      </c>
      <c r="C6" t="s">
        <v>3319</v>
      </c>
    </row>
    <row r="7" spans="1:4" x14ac:dyDescent="0.2">
      <c r="A7" t="s">
        <v>3315</v>
      </c>
      <c r="C7" t="s">
        <v>3318</v>
      </c>
    </row>
    <row r="8" spans="1:4" x14ac:dyDescent="0.2">
      <c r="A8" t="s">
        <v>3316</v>
      </c>
      <c r="B8">
        <v>2</v>
      </c>
    </row>
    <row r="9" spans="1:4" x14ac:dyDescent="0.2">
      <c r="A9" t="s">
        <v>3317</v>
      </c>
    </row>
    <row r="10" spans="1:4" x14ac:dyDescent="0.2">
      <c r="B10" t="s">
        <v>3322</v>
      </c>
      <c r="C10" t="s">
        <v>3323</v>
      </c>
    </row>
    <row r="11" spans="1:4" x14ac:dyDescent="0.2">
      <c r="C11" t="s">
        <v>3320</v>
      </c>
    </row>
    <row r="12" spans="1:4" x14ac:dyDescent="0.2">
      <c r="D12" t="s">
        <v>3325</v>
      </c>
    </row>
    <row r="16" spans="1:4" x14ac:dyDescent="0.2">
      <c r="A16" s="31" t="s">
        <v>3326</v>
      </c>
      <c r="B16" s="15" t="s">
        <v>3330</v>
      </c>
    </row>
    <row r="18" spans="1:4" x14ac:dyDescent="0.2">
      <c r="A18" s="31" t="s">
        <v>3327</v>
      </c>
    </row>
    <row r="19" spans="1:4" x14ac:dyDescent="0.2">
      <c r="A19" s="31" t="s">
        <v>3328</v>
      </c>
      <c r="B19" s="15" t="s">
        <v>3329</v>
      </c>
      <c r="D19" s="15"/>
    </row>
    <row r="20" spans="1:4" x14ac:dyDescent="0.2">
      <c r="A20" s="31" t="s">
        <v>3331</v>
      </c>
      <c r="B20" s="15" t="s">
        <v>3332</v>
      </c>
    </row>
    <row r="21" spans="1:4" x14ac:dyDescent="0.2">
      <c r="A21" s="31" t="s">
        <v>3333</v>
      </c>
      <c r="B21" s="15" t="s">
        <v>3334</v>
      </c>
    </row>
    <row r="22" spans="1:4" x14ac:dyDescent="0.2">
      <c r="A22" s="31" t="s">
        <v>3335</v>
      </c>
      <c r="B22" s="15" t="s">
        <v>3337</v>
      </c>
    </row>
    <row r="23" spans="1:4" x14ac:dyDescent="0.2">
      <c r="A23" s="31" t="s">
        <v>3338</v>
      </c>
    </row>
    <row r="24" spans="1:4" x14ac:dyDescent="0.2">
      <c r="A24" s="31" t="s">
        <v>3339</v>
      </c>
      <c r="B24" s="15" t="s">
        <v>3340</v>
      </c>
    </row>
    <row r="25" spans="1:4" x14ac:dyDescent="0.2">
      <c r="A25" s="31" t="s">
        <v>3341</v>
      </c>
      <c r="B25" s="15" t="s">
        <v>3342</v>
      </c>
    </row>
    <row r="27" spans="1:4" x14ac:dyDescent="0.2">
      <c r="A27" s="15" t="s">
        <v>3336</v>
      </c>
    </row>
    <row r="29" spans="1:4" x14ac:dyDescent="0.2">
      <c r="A29" s="31" t="s">
        <v>3343</v>
      </c>
      <c r="B29" s="15" t="s">
        <v>3344</v>
      </c>
    </row>
    <row r="30" spans="1:4" x14ac:dyDescent="0.2">
      <c r="A30" s="31" t="s">
        <v>3345</v>
      </c>
      <c r="B30" s="15" t="s">
        <v>3346</v>
      </c>
    </row>
    <row r="31" spans="1:4" x14ac:dyDescent="0.2">
      <c r="A31" s="31" t="s">
        <v>3347</v>
      </c>
      <c r="B31" s="15" t="s">
        <v>3348</v>
      </c>
    </row>
    <row r="32" spans="1:4" x14ac:dyDescent="0.2">
      <c r="A32" s="31" t="s">
        <v>3349</v>
      </c>
      <c r="B32" s="15" t="s">
        <v>3350</v>
      </c>
    </row>
    <row r="34" spans="1:2" x14ac:dyDescent="0.2">
      <c r="A34" s="15" t="s">
        <v>3351</v>
      </c>
    </row>
    <row r="35" spans="1:2" x14ac:dyDescent="0.2">
      <c r="A35" s="32" t="s">
        <v>3352</v>
      </c>
    </row>
    <row r="37" spans="1:2" x14ac:dyDescent="0.2">
      <c r="A37" s="31" t="s">
        <v>3356</v>
      </c>
      <c r="B37" s="15" t="s">
        <v>3357</v>
      </c>
    </row>
    <row r="38" spans="1:2" x14ac:dyDescent="0.2">
      <c r="A38" s="31" t="s">
        <v>3358</v>
      </c>
      <c r="B38" s="15" t="s">
        <v>3359</v>
      </c>
    </row>
    <row r="39" spans="1:2" x14ac:dyDescent="0.2">
      <c r="A39" s="31" t="s">
        <v>3360</v>
      </c>
      <c r="B39" s="15" t="s">
        <v>3361</v>
      </c>
    </row>
    <row r="40" spans="1:2" x14ac:dyDescent="0.2">
      <c r="A40" s="31" t="s">
        <v>3362</v>
      </c>
      <c r="B40" s="15" t="s">
        <v>3363</v>
      </c>
    </row>
    <row r="42" spans="1:2" x14ac:dyDescent="0.2">
      <c r="A42" s="31" t="s">
        <v>3364</v>
      </c>
      <c r="B42" s="15" t="s">
        <v>3365</v>
      </c>
    </row>
  </sheetData>
  <hyperlinks>
    <hyperlink ref="B1" r:id="rId1" display="http://www.indowebsite.net/hosting/web-hosting"/>
    <hyperlink ref="A16" r:id="rId2"/>
    <hyperlink ref="A18" r:id="rId3" display="javascript:void(0);"/>
    <hyperlink ref="A19" r:id="rId4"/>
    <hyperlink ref="A20" r:id="rId5"/>
    <hyperlink ref="A21" r:id="rId6"/>
    <hyperlink ref="A22" r:id="rId7"/>
    <hyperlink ref="A23" r:id="rId8"/>
    <hyperlink ref="A24" r:id="rId9"/>
    <hyperlink ref="A25" r:id="rId10"/>
    <hyperlink ref="A29" r:id="rId11"/>
    <hyperlink ref="A30" r:id="rId12"/>
    <hyperlink ref="A31" r:id="rId13"/>
    <hyperlink ref="A32" r:id="rId14"/>
    <hyperlink ref="A37" r:id="rId15"/>
    <hyperlink ref="A38" r:id="rId16"/>
    <hyperlink ref="A39" r:id="rId17"/>
    <hyperlink ref="A40" r:id="rId18"/>
    <hyperlink ref="A42" r:id="rId19"/>
  </hyperlinks>
  <pageMargins left="0.7" right="0.7" top="0.75" bottom="0.75" header="0.3" footer="0.3"/>
  <pageSetup paperSize="9" orientation="portrait" horizontalDpi="300" verticalDpi="300"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opLeftCell="A3" workbookViewId="0">
      <selection activeCell="B2" sqref="B2"/>
    </sheetView>
  </sheetViews>
  <sheetFormatPr defaultRowHeight="12.75" x14ac:dyDescent="0.2"/>
  <cols>
    <col min="1" max="1" width="50.42578125" bestFit="1" customWidth="1"/>
    <col min="2" max="2" width="22.140625" bestFit="1" customWidth="1"/>
    <col min="3" max="3" width="8.7109375" bestFit="1" customWidth="1"/>
    <col min="4" max="4" width="16.28515625" bestFit="1" customWidth="1"/>
  </cols>
  <sheetData>
    <row r="1" spans="1:4" x14ac:dyDescent="0.2">
      <c r="A1" t="s">
        <v>3475</v>
      </c>
      <c r="B1" t="s">
        <v>3514</v>
      </c>
    </row>
    <row r="2" spans="1:4" x14ac:dyDescent="0.2">
      <c r="A2" t="s">
        <v>3476</v>
      </c>
      <c r="B2" t="s">
        <v>3468</v>
      </c>
      <c r="C2" t="s">
        <v>3505</v>
      </c>
    </row>
    <row r="3" spans="1:4" x14ac:dyDescent="0.2">
      <c r="B3" t="s">
        <v>3497</v>
      </c>
      <c r="C3" t="s">
        <v>3504</v>
      </c>
    </row>
    <row r="4" spans="1:4" x14ac:dyDescent="0.2">
      <c r="B4" t="s">
        <v>3498</v>
      </c>
      <c r="C4" t="s">
        <v>3504</v>
      </c>
    </row>
    <row r="5" spans="1:4" x14ac:dyDescent="0.2">
      <c r="B5" t="s">
        <v>3487</v>
      </c>
      <c r="C5" t="s">
        <v>3504</v>
      </c>
    </row>
    <row r="6" spans="1:4" x14ac:dyDescent="0.2">
      <c r="A6" t="s">
        <v>3477</v>
      </c>
      <c r="B6" t="s">
        <v>3482</v>
      </c>
      <c r="C6" t="s">
        <v>3504</v>
      </c>
    </row>
    <row r="7" spans="1:4" x14ac:dyDescent="0.2">
      <c r="A7" t="s">
        <v>3478</v>
      </c>
      <c r="B7" t="s">
        <v>3483</v>
      </c>
      <c r="C7" t="s">
        <v>3506</v>
      </c>
    </row>
    <row r="8" spans="1:4" x14ac:dyDescent="0.2">
      <c r="B8" t="s">
        <v>3495</v>
      </c>
      <c r="C8" t="s">
        <v>3506</v>
      </c>
    </row>
    <row r="9" spans="1:4" x14ac:dyDescent="0.2">
      <c r="B9" t="s">
        <v>3496</v>
      </c>
      <c r="C9" t="s">
        <v>3506</v>
      </c>
    </row>
    <row r="10" spans="1:4" x14ac:dyDescent="0.2">
      <c r="A10" t="s">
        <v>3479</v>
      </c>
      <c r="B10" t="s">
        <v>3473</v>
      </c>
      <c r="C10" t="s">
        <v>3507</v>
      </c>
    </row>
    <row r="11" spans="1:4" x14ac:dyDescent="0.2">
      <c r="A11" t="s">
        <v>3480</v>
      </c>
      <c r="B11" t="s">
        <v>3484</v>
      </c>
      <c r="C11" t="s">
        <v>3510</v>
      </c>
    </row>
    <row r="12" spans="1:4" x14ac:dyDescent="0.2">
      <c r="B12" t="s">
        <v>3485</v>
      </c>
      <c r="C12" t="s">
        <v>3504</v>
      </c>
    </row>
    <row r="13" spans="1:4" x14ac:dyDescent="0.2">
      <c r="B13" t="s">
        <v>3486</v>
      </c>
      <c r="C13" t="s">
        <v>3504</v>
      </c>
    </row>
    <row r="14" spans="1:4" x14ac:dyDescent="0.2">
      <c r="B14" t="s">
        <v>3499</v>
      </c>
      <c r="C14" t="s">
        <v>3508</v>
      </c>
      <c r="D14" t="s">
        <v>3463</v>
      </c>
    </row>
    <row r="15" spans="1:4" x14ac:dyDescent="0.2">
      <c r="A15" t="s">
        <v>3481</v>
      </c>
      <c r="B15" t="s">
        <v>3472</v>
      </c>
      <c r="C15" t="s">
        <v>3509</v>
      </c>
    </row>
    <row r="16" spans="1:4" x14ac:dyDescent="0.2">
      <c r="A16" t="s">
        <v>3470</v>
      </c>
      <c r="B16" t="s">
        <v>3471</v>
      </c>
      <c r="C16" t="s">
        <v>3504</v>
      </c>
    </row>
    <row r="20" spans="1:4" x14ac:dyDescent="0.2">
      <c r="A20" t="s">
        <v>3466</v>
      </c>
      <c r="B20" t="s">
        <v>3467</v>
      </c>
    </row>
    <row r="21" spans="1:4" x14ac:dyDescent="0.2">
      <c r="B21" t="s">
        <v>3513</v>
      </c>
      <c r="C21" t="s">
        <v>3505</v>
      </c>
    </row>
    <row r="22" spans="1:4" x14ac:dyDescent="0.2">
      <c r="A22" t="s">
        <v>3454</v>
      </c>
      <c r="B22" t="s">
        <v>3468</v>
      </c>
      <c r="C22" t="s">
        <v>3505</v>
      </c>
    </row>
    <row r="23" spans="1:4" x14ac:dyDescent="0.2">
      <c r="B23" t="s">
        <v>3497</v>
      </c>
      <c r="C23" t="s">
        <v>3504</v>
      </c>
    </row>
    <row r="24" spans="1:4" x14ac:dyDescent="0.2">
      <c r="B24" t="s">
        <v>3498</v>
      </c>
      <c r="C24" t="s">
        <v>3504</v>
      </c>
    </row>
    <row r="25" spans="1:4" x14ac:dyDescent="0.2">
      <c r="B25" t="s">
        <v>3487</v>
      </c>
      <c r="C25" t="s">
        <v>3504</v>
      </c>
      <c r="D25" t="s">
        <v>3488</v>
      </c>
    </row>
    <row r="26" spans="1:4" x14ac:dyDescent="0.2">
      <c r="A26" t="s">
        <v>3455</v>
      </c>
      <c r="B26" t="s">
        <v>3492</v>
      </c>
      <c r="C26" t="s">
        <v>3512</v>
      </c>
    </row>
    <row r="27" spans="1:4" x14ac:dyDescent="0.2">
      <c r="A27" t="s">
        <v>3456</v>
      </c>
      <c r="B27" t="s">
        <v>3491</v>
      </c>
      <c r="C27" t="s">
        <v>3511</v>
      </c>
    </row>
    <row r="28" spans="1:4" x14ac:dyDescent="0.2">
      <c r="A28" t="s">
        <v>3457</v>
      </c>
      <c r="B28" t="s">
        <v>3469</v>
      </c>
      <c r="C28" t="s">
        <v>3505</v>
      </c>
    </row>
    <row r="29" spans="1:4" x14ac:dyDescent="0.2">
      <c r="A29" t="s">
        <v>3458</v>
      </c>
      <c r="B29" t="s">
        <v>3489</v>
      </c>
      <c r="C29" t="s">
        <v>3506</v>
      </c>
    </row>
    <row r="30" spans="1:4" x14ac:dyDescent="0.2">
      <c r="A30" t="s">
        <v>3459</v>
      </c>
    </row>
    <row r="31" spans="1:4" x14ac:dyDescent="0.2">
      <c r="A31" t="s">
        <v>3460</v>
      </c>
      <c r="B31" t="s">
        <v>3493</v>
      </c>
      <c r="C31" t="s">
        <v>3506</v>
      </c>
    </row>
    <row r="32" spans="1:4" x14ac:dyDescent="0.2">
      <c r="A32" t="s">
        <v>3461</v>
      </c>
    </row>
    <row r="33" spans="1:3" x14ac:dyDescent="0.2">
      <c r="A33" t="s">
        <v>3462</v>
      </c>
      <c r="B33" t="s">
        <v>3490</v>
      </c>
      <c r="C33" t="s">
        <v>3506</v>
      </c>
    </row>
    <row r="34" spans="1:3" x14ac:dyDescent="0.2">
      <c r="B34" t="s">
        <v>3494</v>
      </c>
      <c r="C34" t="s">
        <v>3506</v>
      </c>
    </row>
    <row r="35" spans="1:3" x14ac:dyDescent="0.2">
      <c r="B35" t="s">
        <v>3473</v>
      </c>
      <c r="C35" t="s">
        <v>3507</v>
      </c>
    </row>
    <row r="36" spans="1:3" x14ac:dyDescent="0.2">
      <c r="B36" t="s">
        <v>3472</v>
      </c>
      <c r="C36" t="s">
        <v>3509</v>
      </c>
    </row>
    <row r="37" spans="1:3" x14ac:dyDescent="0.2">
      <c r="B37" t="s">
        <v>3471</v>
      </c>
      <c r="C37" t="s">
        <v>3504</v>
      </c>
    </row>
    <row r="44" spans="1:3" x14ac:dyDescent="0.2">
      <c r="A44" t="s">
        <v>3500</v>
      </c>
    </row>
    <row r="47" spans="1:3" x14ac:dyDescent="0.2">
      <c r="A47" t="s">
        <v>3464</v>
      </c>
    </row>
    <row r="48" spans="1:3" x14ac:dyDescent="0.2">
      <c r="A48" t="s">
        <v>3465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5" sqref="F25"/>
    </sheetView>
  </sheetViews>
  <sheetFormatPr defaultRowHeight="12.75" x14ac:dyDescent="0.2"/>
  <cols>
    <col min="1" max="1" width="72.5703125" bestFit="1" customWidth="1"/>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1"/>
  <sheetViews>
    <sheetView topLeftCell="A8" workbookViewId="0">
      <selection activeCell="N26" sqref="N26"/>
    </sheetView>
  </sheetViews>
  <sheetFormatPr defaultRowHeight="12.75" x14ac:dyDescent="0.2"/>
  <cols>
    <col min="2" max="4" width="3" bestFit="1" customWidth="1"/>
    <col min="5" max="5" width="11.28515625" style="22" bestFit="1" customWidth="1"/>
    <col min="7" max="7" width="11.85546875" bestFit="1" customWidth="1"/>
    <col min="16" max="16" width="11.28515625" style="22" bestFit="1" customWidth="1"/>
  </cols>
  <sheetData>
    <row r="2" spans="2:17" x14ac:dyDescent="0.2">
      <c r="B2">
        <v>4</v>
      </c>
      <c r="C2">
        <v>9</v>
      </c>
      <c r="D2">
        <v>11</v>
      </c>
      <c r="E2" s="22">
        <v>7000000</v>
      </c>
      <c r="H2" t="s">
        <v>3738</v>
      </c>
    </row>
    <row r="3" spans="2:17" x14ac:dyDescent="0.2">
      <c r="B3">
        <v>29</v>
      </c>
      <c r="C3">
        <v>9</v>
      </c>
      <c r="E3" s="22">
        <v>2000000</v>
      </c>
      <c r="I3">
        <v>1</v>
      </c>
      <c r="J3">
        <v>4</v>
      </c>
      <c r="K3">
        <v>11</v>
      </c>
      <c r="L3" t="s">
        <v>3739</v>
      </c>
      <c r="M3">
        <v>31</v>
      </c>
      <c r="N3">
        <v>3</v>
      </c>
      <c r="O3">
        <v>12</v>
      </c>
      <c r="P3" s="22">
        <v>14000000</v>
      </c>
      <c r="Q3" t="s">
        <v>3740</v>
      </c>
    </row>
    <row r="4" spans="2:17" x14ac:dyDescent="0.2">
      <c r="B4">
        <v>5</v>
      </c>
      <c r="C4">
        <v>12</v>
      </c>
      <c r="E4" s="22">
        <v>2000000</v>
      </c>
      <c r="I4">
        <v>1</v>
      </c>
      <c r="J4">
        <v>4</v>
      </c>
      <c r="K4">
        <v>12</v>
      </c>
      <c r="M4">
        <v>31</v>
      </c>
      <c r="N4">
        <v>3</v>
      </c>
      <c r="O4">
        <v>13</v>
      </c>
      <c r="P4" s="22">
        <v>14000000</v>
      </c>
    </row>
    <row r="5" spans="2:17" x14ac:dyDescent="0.2">
      <c r="B5">
        <v>8</v>
      </c>
      <c r="C5">
        <v>3</v>
      </c>
      <c r="D5">
        <v>12</v>
      </c>
      <c r="E5" s="22">
        <v>2000000</v>
      </c>
      <c r="I5">
        <v>1</v>
      </c>
      <c r="J5">
        <v>4</v>
      </c>
      <c r="K5">
        <v>13</v>
      </c>
      <c r="M5">
        <v>31</v>
      </c>
      <c r="N5">
        <v>7</v>
      </c>
      <c r="O5">
        <v>13</v>
      </c>
      <c r="P5" s="22">
        <f>(14000000/12)*3</f>
        <v>3500000</v>
      </c>
    </row>
    <row r="6" spans="2:17" x14ac:dyDescent="0.2">
      <c r="B6">
        <v>19</v>
      </c>
      <c r="C6">
        <v>6</v>
      </c>
      <c r="E6" s="22">
        <v>2000000</v>
      </c>
      <c r="I6">
        <v>1</v>
      </c>
      <c r="J6">
        <v>7</v>
      </c>
      <c r="K6">
        <v>13</v>
      </c>
      <c r="M6">
        <v>16</v>
      </c>
      <c r="N6">
        <v>7</v>
      </c>
      <c r="O6">
        <v>13</v>
      </c>
      <c r="P6" s="22">
        <f>(14000000/12/30)*16</f>
        <v>622222.22222222225</v>
      </c>
    </row>
    <row r="7" spans="2:17" x14ac:dyDescent="0.2">
      <c r="B7">
        <v>22</v>
      </c>
      <c r="C7">
        <v>11</v>
      </c>
      <c r="E7" s="22">
        <v>1500000</v>
      </c>
    </row>
    <row r="8" spans="2:17" x14ac:dyDescent="0.2">
      <c r="B8">
        <v>11</v>
      </c>
      <c r="C8">
        <v>12</v>
      </c>
      <c r="E8" s="22">
        <v>1000000</v>
      </c>
      <c r="H8" t="s">
        <v>3742</v>
      </c>
      <c r="I8">
        <v>4</v>
      </c>
      <c r="J8">
        <v>7</v>
      </c>
      <c r="K8">
        <v>11</v>
      </c>
      <c r="M8">
        <v>3</v>
      </c>
      <c r="N8">
        <v>7</v>
      </c>
      <c r="O8">
        <v>12</v>
      </c>
      <c r="P8" s="22">
        <v>14000000</v>
      </c>
    </row>
    <row r="9" spans="2:17" x14ac:dyDescent="0.2">
      <c r="B9">
        <v>4</v>
      </c>
      <c r="C9">
        <v>1</v>
      </c>
      <c r="D9">
        <v>13</v>
      </c>
      <c r="E9" s="22">
        <v>2000000</v>
      </c>
      <c r="I9">
        <v>4</v>
      </c>
      <c r="J9">
        <v>7</v>
      </c>
      <c r="K9">
        <v>12</v>
      </c>
      <c r="M9">
        <v>3</v>
      </c>
      <c r="N9">
        <v>1</v>
      </c>
      <c r="O9">
        <v>13</v>
      </c>
      <c r="P9" s="22">
        <f>(14000000/12)*6</f>
        <v>7000000</v>
      </c>
    </row>
    <row r="10" spans="2:17" x14ac:dyDescent="0.2">
      <c r="B10">
        <v>1</v>
      </c>
      <c r="C10">
        <v>2</v>
      </c>
      <c r="D10">
        <v>13</v>
      </c>
      <c r="E10" s="22">
        <v>1000000</v>
      </c>
      <c r="I10">
        <v>4</v>
      </c>
      <c r="J10">
        <v>1</v>
      </c>
      <c r="K10">
        <v>13</v>
      </c>
      <c r="M10">
        <v>28</v>
      </c>
      <c r="N10">
        <v>1</v>
      </c>
      <c r="O10">
        <v>13</v>
      </c>
      <c r="P10" s="22">
        <f>(14000000/12/30)*25</f>
        <v>972222.22222222225</v>
      </c>
    </row>
    <row r="11" spans="2:17" x14ac:dyDescent="0.2">
      <c r="B11">
        <v>22</v>
      </c>
      <c r="C11">
        <v>2</v>
      </c>
      <c r="D11">
        <v>13</v>
      </c>
      <c r="E11" s="22">
        <v>500000</v>
      </c>
    </row>
    <row r="12" spans="2:17" x14ac:dyDescent="0.2">
      <c r="B12">
        <v>1</v>
      </c>
      <c r="C12">
        <v>3</v>
      </c>
      <c r="E12" s="22">
        <v>1500000</v>
      </c>
      <c r="P12" s="22">
        <f>SUM(P3:P10)</f>
        <v>54094444.444444448</v>
      </c>
    </row>
    <row r="13" spans="2:17" x14ac:dyDescent="0.2">
      <c r="E13" s="22">
        <f>SUM(E2:E12)</f>
        <v>22500000</v>
      </c>
      <c r="K13" t="s">
        <v>3741</v>
      </c>
    </row>
    <row r="14" spans="2:17" x14ac:dyDescent="0.2">
      <c r="B14">
        <v>15</v>
      </c>
      <c r="C14">
        <v>3</v>
      </c>
      <c r="E14" s="22">
        <v>500000</v>
      </c>
    </row>
    <row r="15" spans="2:17" x14ac:dyDescent="0.2">
      <c r="B15">
        <v>2</v>
      </c>
      <c r="C15">
        <v>4</v>
      </c>
      <c r="E15" s="22">
        <v>1000000</v>
      </c>
    </row>
    <row r="16" spans="2:17" x14ac:dyDescent="0.2">
      <c r="B16">
        <v>16</v>
      </c>
      <c r="C16">
        <v>4</v>
      </c>
      <c r="E16" s="22">
        <v>1000000</v>
      </c>
      <c r="N16" s="35"/>
    </row>
    <row r="17" spans="2:11" x14ac:dyDescent="0.2">
      <c r="B17">
        <v>29</v>
      </c>
      <c r="C17">
        <v>4</v>
      </c>
      <c r="E17" s="22">
        <v>500000</v>
      </c>
    </row>
    <row r="18" spans="2:11" x14ac:dyDescent="0.2">
      <c r="B18">
        <v>6</v>
      </c>
      <c r="C18">
        <v>5</v>
      </c>
      <c r="E18" s="22">
        <v>500000</v>
      </c>
      <c r="K18" t="s">
        <v>3743</v>
      </c>
    </row>
    <row r="19" spans="2:11" x14ac:dyDescent="0.2">
      <c r="B19">
        <v>13</v>
      </c>
      <c r="C19">
        <v>5</v>
      </c>
      <c r="E19" s="22">
        <v>1000000</v>
      </c>
    </row>
    <row r="20" spans="2:11" x14ac:dyDescent="0.2">
      <c r="H20" t="s">
        <v>3737</v>
      </c>
    </row>
    <row r="21" spans="2:11" x14ac:dyDescent="0.2">
      <c r="B21">
        <v>27</v>
      </c>
      <c r="C21">
        <v>5</v>
      </c>
      <c r="D21">
        <v>13</v>
      </c>
      <c r="E21" s="22">
        <v>1000000</v>
      </c>
    </row>
    <row r="22" spans="2:11" x14ac:dyDescent="0.2">
      <c r="B22">
        <v>3</v>
      </c>
      <c r="C22">
        <v>6</v>
      </c>
      <c r="E22" s="22">
        <v>5000000</v>
      </c>
    </row>
    <row r="23" spans="2:11" x14ac:dyDescent="0.2">
      <c r="B23">
        <v>29</v>
      </c>
      <c r="E23" s="22">
        <v>1000000</v>
      </c>
    </row>
    <row r="24" spans="2:11" x14ac:dyDescent="0.2">
      <c r="B24">
        <v>8</v>
      </c>
      <c r="C24">
        <v>7</v>
      </c>
      <c r="E24" s="22">
        <v>500000</v>
      </c>
    </row>
    <row r="25" spans="2:11" x14ac:dyDescent="0.2">
      <c r="B25">
        <v>15</v>
      </c>
      <c r="C25">
        <v>7</v>
      </c>
      <c r="E25" s="22">
        <v>500000</v>
      </c>
    </row>
    <row r="26" spans="2:11" x14ac:dyDescent="0.2">
      <c r="B26">
        <v>29</v>
      </c>
      <c r="E26" s="22">
        <v>500000</v>
      </c>
    </row>
    <row r="27" spans="2:11" x14ac:dyDescent="0.2">
      <c r="B27">
        <v>6</v>
      </c>
      <c r="C27">
        <v>8</v>
      </c>
      <c r="E27" s="22">
        <v>500000</v>
      </c>
    </row>
    <row r="28" spans="2:11" x14ac:dyDescent="0.2">
      <c r="B28">
        <v>6</v>
      </c>
      <c r="C28">
        <v>9</v>
      </c>
      <c r="E28" s="22">
        <v>500000</v>
      </c>
    </row>
    <row r="29" spans="2:11" x14ac:dyDescent="0.2">
      <c r="B29">
        <v>16</v>
      </c>
      <c r="C29">
        <v>9</v>
      </c>
      <c r="E29" s="22">
        <v>500000</v>
      </c>
    </row>
    <row r="30" spans="2:11" x14ac:dyDescent="0.2">
      <c r="B30">
        <v>23</v>
      </c>
      <c r="E30" s="22">
        <v>500000</v>
      </c>
    </row>
    <row r="31" spans="2:11" x14ac:dyDescent="0.2">
      <c r="B31">
        <v>1</v>
      </c>
      <c r="C31">
        <v>10</v>
      </c>
      <c r="E31" s="22">
        <v>500000</v>
      </c>
    </row>
    <row r="32" spans="2:11" x14ac:dyDescent="0.2">
      <c r="B32">
        <v>8</v>
      </c>
      <c r="C32">
        <v>10</v>
      </c>
      <c r="E32" s="22">
        <v>500000</v>
      </c>
    </row>
    <row r="33" spans="2:7" x14ac:dyDescent="0.2">
      <c r="B33">
        <v>14</v>
      </c>
      <c r="C33">
        <v>10</v>
      </c>
      <c r="E33" s="22">
        <v>500000</v>
      </c>
    </row>
    <row r="34" spans="2:7" x14ac:dyDescent="0.2">
      <c r="B34">
        <v>13</v>
      </c>
      <c r="C34">
        <v>11</v>
      </c>
      <c r="E34" s="22">
        <v>500000</v>
      </c>
    </row>
    <row r="41" spans="2:7" x14ac:dyDescent="0.2">
      <c r="E41" s="22">
        <f>SUM(E13:E40)</f>
        <v>39500000</v>
      </c>
      <c r="F41" t="s">
        <v>3744</v>
      </c>
      <c r="G41" s="36">
        <f>P12-E41</f>
        <v>14594444.444444448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O1548"/>
  <sheetViews>
    <sheetView topLeftCell="A1521" workbookViewId="0">
      <selection activeCell="H1546" sqref="H1546"/>
    </sheetView>
  </sheetViews>
  <sheetFormatPr defaultRowHeight="12.75" x14ac:dyDescent="0.2"/>
  <cols>
    <col min="2" max="2" width="15.42578125" bestFit="1" customWidth="1"/>
    <col min="5" max="5" width="4.42578125" customWidth="1"/>
  </cols>
  <sheetData>
    <row r="14" spans="2:8" x14ac:dyDescent="0.2">
      <c r="B14">
        <v>1</v>
      </c>
      <c r="C14">
        <v>3</v>
      </c>
      <c r="D14">
        <v>14</v>
      </c>
      <c r="F14">
        <v>22</v>
      </c>
      <c r="G14">
        <v>26</v>
      </c>
      <c r="H14" t="s">
        <v>5661</v>
      </c>
    </row>
    <row r="17" spans="2:3" x14ac:dyDescent="0.2">
      <c r="B17" s="4">
        <v>41750</v>
      </c>
    </row>
    <row r="18" spans="2:3" x14ac:dyDescent="0.2">
      <c r="B18" t="s">
        <v>4454</v>
      </c>
    </row>
    <row r="28" spans="2:3" x14ac:dyDescent="0.2">
      <c r="B28" s="15" t="s">
        <v>4617</v>
      </c>
      <c r="C28" s="15" t="s">
        <v>4616</v>
      </c>
    </row>
    <row r="29" spans="2:3" x14ac:dyDescent="0.2">
      <c r="B29" s="4">
        <v>41682</v>
      </c>
      <c r="C29" s="15" t="s">
        <v>4615</v>
      </c>
    </row>
    <row r="30" spans="2:3" x14ac:dyDescent="0.2">
      <c r="B30" s="4">
        <v>41701</v>
      </c>
      <c r="C30" s="15" t="s">
        <v>4614</v>
      </c>
    </row>
    <row r="31" spans="2:3" x14ac:dyDescent="0.2">
      <c r="B31" s="4">
        <v>41719</v>
      </c>
      <c r="C31" s="15" t="s">
        <v>4613</v>
      </c>
    </row>
    <row r="32" spans="2:3" x14ac:dyDescent="0.2">
      <c r="B32" s="4">
        <v>41722</v>
      </c>
      <c r="C32" s="15" t="s">
        <v>4612</v>
      </c>
    </row>
    <row r="35" spans="2:13" x14ac:dyDescent="0.2">
      <c r="B35" s="4">
        <v>26</v>
      </c>
      <c r="F35">
        <v>9</v>
      </c>
      <c r="G35">
        <v>41</v>
      </c>
      <c r="H35" t="s">
        <v>4911</v>
      </c>
    </row>
    <row r="37" spans="2:13" x14ac:dyDescent="0.2">
      <c r="F37">
        <v>10</v>
      </c>
      <c r="G37">
        <v>14</v>
      </c>
      <c r="H37" t="s">
        <v>4910</v>
      </c>
    </row>
    <row r="39" spans="2:13" x14ac:dyDescent="0.2">
      <c r="F39">
        <v>17</v>
      </c>
      <c r="G39">
        <v>33</v>
      </c>
      <c r="H39" s="15" t="s">
        <v>4847</v>
      </c>
    </row>
    <row r="40" spans="2:13" x14ac:dyDescent="0.2">
      <c r="B40" s="49"/>
    </row>
    <row r="41" spans="2:13" x14ac:dyDescent="0.2">
      <c r="B41">
        <v>27</v>
      </c>
      <c r="F41">
        <v>17</v>
      </c>
      <c r="G41">
        <v>46</v>
      </c>
      <c r="H41" s="15" t="s">
        <v>4844</v>
      </c>
    </row>
    <row r="43" spans="2:13" x14ac:dyDescent="0.2">
      <c r="B43">
        <v>28</v>
      </c>
      <c r="F43">
        <v>6</v>
      </c>
      <c r="G43">
        <v>41</v>
      </c>
      <c r="H43" s="15" t="s">
        <v>4845</v>
      </c>
      <c r="M43" s="15" t="s">
        <v>4846</v>
      </c>
    </row>
    <row r="45" spans="2:13" x14ac:dyDescent="0.2">
      <c r="B45">
        <v>28</v>
      </c>
      <c r="C45">
        <v>6</v>
      </c>
      <c r="D45">
        <v>14</v>
      </c>
      <c r="F45">
        <v>17</v>
      </c>
      <c r="G45">
        <v>36</v>
      </c>
      <c r="H45" s="15" t="s">
        <v>4836</v>
      </c>
    </row>
    <row r="46" spans="2:13" x14ac:dyDescent="0.2">
      <c r="H46" s="15" t="s">
        <v>4837</v>
      </c>
    </row>
    <row r="48" spans="2:13" x14ac:dyDescent="0.2">
      <c r="B48">
        <v>30</v>
      </c>
      <c r="F48">
        <v>9</v>
      </c>
      <c r="G48">
        <v>26</v>
      </c>
      <c r="H48" t="s">
        <v>4909</v>
      </c>
    </row>
    <row r="50" spans="2:8" x14ac:dyDescent="0.2">
      <c r="B50">
        <v>30</v>
      </c>
      <c r="F50">
        <v>21</v>
      </c>
      <c r="G50">
        <v>6</v>
      </c>
      <c r="H50" t="s">
        <v>4908</v>
      </c>
    </row>
    <row r="55" spans="2:8" x14ac:dyDescent="0.2">
      <c r="F55">
        <v>21</v>
      </c>
      <c r="G55">
        <v>34</v>
      </c>
      <c r="H55" t="s">
        <v>4938</v>
      </c>
    </row>
    <row r="57" spans="2:8" x14ac:dyDescent="0.2">
      <c r="F57">
        <v>21</v>
      </c>
      <c r="G57">
        <v>36</v>
      </c>
      <c r="H57" t="s">
        <v>4937</v>
      </c>
    </row>
    <row r="59" spans="2:8" x14ac:dyDescent="0.2">
      <c r="F59">
        <v>22</v>
      </c>
      <c r="G59">
        <v>8</v>
      </c>
      <c r="H59" t="s">
        <v>4936</v>
      </c>
    </row>
    <row r="61" spans="2:8" x14ac:dyDescent="0.2">
      <c r="F61">
        <v>22</v>
      </c>
      <c r="G61">
        <v>10</v>
      </c>
      <c r="H61" t="s">
        <v>4935</v>
      </c>
    </row>
    <row r="63" spans="2:8" x14ac:dyDescent="0.2">
      <c r="F63">
        <v>22</v>
      </c>
      <c r="G63">
        <v>18</v>
      </c>
      <c r="H63" t="s">
        <v>4934</v>
      </c>
    </row>
    <row r="65" spans="2:8" x14ac:dyDescent="0.2">
      <c r="F65">
        <v>22</v>
      </c>
      <c r="G65">
        <v>20</v>
      </c>
      <c r="H65" t="s">
        <v>4933</v>
      </c>
    </row>
    <row r="67" spans="2:8" x14ac:dyDescent="0.2">
      <c r="F67">
        <v>23</v>
      </c>
      <c r="G67">
        <v>28</v>
      </c>
      <c r="H67" t="s">
        <v>4932</v>
      </c>
    </row>
    <row r="69" spans="2:8" x14ac:dyDescent="0.2">
      <c r="B69">
        <v>1</v>
      </c>
      <c r="C69">
        <v>6</v>
      </c>
      <c r="D69">
        <v>14</v>
      </c>
      <c r="F69">
        <v>23</v>
      </c>
      <c r="G69">
        <v>56</v>
      </c>
      <c r="H69" t="s">
        <v>4931</v>
      </c>
    </row>
    <row r="71" spans="2:8" x14ac:dyDescent="0.2">
      <c r="F71">
        <v>0</v>
      </c>
      <c r="G71">
        <v>15</v>
      </c>
      <c r="H71" t="s">
        <v>4930</v>
      </c>
    </row>
    <row r="73" spans="2:8" x14ac:dyDescent="0.2">
      <c r="B73">
        <v>2</v>
      </c>
      <c r="C73">
        <v>7</v>
      </c>
      <c r="D73">
        <v>14</v>
      </c>
      <c r="F73">
        <v>11</v>
      </c>
      <c r="G73">
        <v>45</v>
      </c>
      <c r="H73" t="s">
        <v>4928</v>
      </c>
    </row>
    <row r="75" spans="2:8" x14ac:dyDescent="0.2">
      <c r="B75" t="s">
        <v>4929</v>
      </c>
      <c r="F75">
        <v>18</v>
      </c>
      <c r="G75">
        <v>21</v>
      </c>
      <c r="H75" t="s">
        <v>4980</v>
      </c>
    </row>
    <row r="81" spans="2:8" x14ac:dyDescent="0.2">
      <c r="B81">
        <v>3</v>
      </c>
      <c r="C81">
        <v>7</v>
      </c>
      <c r="F81">
        <v>11</v>
      </c>
      <c r="G81">
        <v>56</v>
      </c>
      <c r="H81" t="s">
        <v>4979</v>
      </c>
    </row>
    <row r="83" spans="2:8" x14ac:dyDescent="0.2">
      <c r="F83">
        <v>13</v>
      </c>
      <c r="G83">
        <v>43</v>
      </c>
      <c r="H83" t="s">
        <v>4978</v>
      </c>
    </row>
    <row r="85" spans="2:8" x14ac:dyDescent="0.2">
      <c r="F85">
        <v>16</v>
      </c>
      <c r="G85">
        <v>35</v>
      </c>
      <c r="H85" t="s">
        <v>4977</v>
      </c>
    </row>
    <row r="87" spans="2:8" x14ac:dyDescent="0.2">
      <c r="B87">
        <v>3</v>
      </c>
      <c r="C87">
        <v>7</v>
      </c>
      <c r="D87">
        <v>14</v>
      </c>
      <c r="F87">
        <v>16</v>
      </c>
      <c r="G87">
        <v>40</v>
      </c>
      <c r="H87" t="s">
        <v>4976</v>
      </c>
    </row>
    <row r="93" spans="2:8" x14ac:dyDescent="0.2">
      <c r="B93">
        <v>4</v>
      </c>
      <c r="C93">
        <v>7</v>
      </c>
      <c r="D93">
        <v>14</v>
      </c>
      <c r="F93">
        <v>10</v>
      </c>
      <c r="G93">
        <v>11</v>
      </c>
      <c r="H93" t="s">
        <v>4962</v>
      </c>
    </row>
    <row r="105" spans="2:8" x14ac:dyDescent="0.2">
      <c r="F105">
        <v>7</v>
      </c>
      <c r="G105">
        <v>19</v>
      </c>
      <c r="H105" t="s">
        <v>5010</v>
      </c>
    </row>
    <row r="107" spans="2:8" x14ac:dyDescent="0.2">
      <c r="B107">
        <v>5</v>
      </c>
      <c r="C107">
        <v>7</v>
      </c>
      <c r="D107">
        <v>14</v>
      </c>
      <c r="F107">
        <v>13</v>
      </c>
      <c r="G107">
        <v>14</v>
      </c>
      <c r="H107" t="s">
        <v>4990</v>
      </c>
    </row>
    <row r="109" spans="2:8" x14ac:dyDescent="0.2">
      <c r="F109">
        <v>18</v>
      </c>
      <c r="G109">
        <v>36</v>
      </c>
      <c r="H109" t="s">
        <v>5006</v>
      </c>
    </row>
    <row r="111" spans="2:8" x14ac:dyDescent="0.2">
      <c r="F111">
        <v>22</v>
      </c>
      <c r="G111">
        <v>7</v>
      </c>
      <c r="H111" t="s">
        <v>5005</v>
      </c>
    </row>
    <row r="124" spans="2:8" x14ac:dyDescent="0.2">
      <c r="B124">
        <v>6</v>
      </c>
      <c r="C124">
        <v>7</v>
      </c>
      <c r="D124">
        <v>14</v>
      </c>
      <c r="F124">
        <v>19</v>
      </c>
      <c r="G124">
        <v>7</v>
      </c>
      <c r="H124" t="s">
        <v>5024</v>
      </c>
    </row>
    <row r="126" spans="2:8" x14ac:dyDescent="0.2">
      <c r="F126">
        <v>4</v>
      </c>
      <c r="G126">
        <v>16</v>
      </c>
      <c r="H126" t="s">
        <v>5022</v>
      </c>
    </row>
    <row r="128" spans="2:8" x14ac:dyDescent="0.2">
      <c r="F128">
        <v>4</v>
      </c>
      <c r="G128">
        <v>17</v>
      </c>
      <c r="H128" t="s">
        <v>5018</v>
      </c>
    </row>
    <row r="130" spans="2:8" x14ac:dyDescent="0.2">
      <c r="B130">
        <v>7</v>
      </c>
      <c r="C130">
        <v>7</v>
      </c>
      <c r="D130">
        <v>14</v>
      </c>
      <c r="F130">
        <v>4</v>
      </c>
      <c r="G130">
        <v>21</v>
      </c>
      <c r="H130" t="s">
        <v>5017</v>
      </c>
    </row>
    <row r="132" spans="2:8" x14ac:dyDescent="0.2">
      <c r="F132">
        <v>4</v>
      </c>
      <c r="G132">
        <v>25</v>
      </c>
      <c r="H132" t="s">
        <v>5020</v>
      </c>
    </row>
    <row r="134" spans="2:8" x14ac:dyDescent="0.2">
      <c r="F134">
        <v>4</v>
      </c>
      <c r="G134">
        <v>26</v>
      </c>
      <c r="H134" t="s">
        <v>5019</v>
      </c>
    </row>
    <row r="136" spans="2:8" x14ac:dyDescent="0.2">
      <c r="F136">
        <v>4</v>
      </c>
      <c r="G136">
        <v>36</v>
      </c>
      <c r="H136" t="s">
        <v>5021</v>
      </c>
    </row>
    <row r="138" spans="2:8" x14ac:dyDescent="0.2">
      <c r="F138">
        <v>4</v>
      </c>
      <c r="G138">
        <v>37</v>
      </c>
      <c r="H138" t="s">
        <v>5023</v>
      </c>
    </row>
    <row r="140" spans="2:8" x14ac:dyDescent="0.2">
      <c r="F140">
        <v>5</v>
      </c>
      <c r="G140">
        <v>26</v>
      </c>
      <c r="H140" t="s">
        <v>5025</v>
      </c>
    </row>
    <row r="147" spans="2:8" x14ac:dyDescent="0.2">
      <c r="F147">
        <v>5</v>
      </c>
      <c r="G147">
        <v>17</v>
      </c>
      <c r="H147" t="s">
        <v>5051</v>
      </c>
    </row>
    <row r="149" spans="2:8" x14ac:dyDescent="0.2">
      <c r="B149">
        <v>7</v>
      </c>
      <c r="C149">
        <v>7</v>
      </c>
      <c r="D149">
        <v>14</v>
      </c>
      <c r="F149">
        <v>7</v>
      </c>
      <c r="G149">
        <v>37</v>
      </c>
      <c r="H149" t="s">
        <v>5047</v>
      </c>
    </row>
    <row r="167" spans="2:8" x14ac:dyDescent="0.2">
      <c r="B167">
        <v>7</v>
      </c>
      <c r="C167">
        <v>7</v>
      </c>
      <c r="D167">
        <v>14</v>
      </c>
      <c r="F167">
        <v>15</v>
      </c>
      <c r="G167">
        <v>36</v>
      </c>
      <c r="H167" t="s">
        <v>5050</v>
      </c>
    </row>
    <row r="176" spans="2:8" x14ac:dyDescent="0.2">
      <c r="F176">
        <v>16</v>
      </c>
      <c r="G176">
        <v>58</v>
      </c>
      <c r="H176" t="s">
        <v>5056</v>
      </c>
    </row>
    <row r="178" spans="2:8" x14ac:dyDescent="0.2">
      <c r="F178">
        <v>17</v>
      </c>
      <c r="G178">
        <v>7</v>
      </c>
      <c r="H178" t="s">
        <v>5053</v>
      </c>
    </row>
    <row r="180" spans="2:8" x14ac:dyDescent="0.2">
      <c r="B180">
        <v>7</v>
      </c>
      <c r="C180">
        <v>7</v>
      </c>
      <c r="D180">
        <v>14</v>
      </c>
      <c r="F180">
        <v>18</v>
      </c>
      <c r="G180">
        <v>57</v>
      </c>
      <c r="H180" t="s">
        <v>5052</v>
      </c>
    </row>
    <row r="189" spans="2:8" x14ac:dyDescent="0.2">
      <c r="F189">
        <v>8</v>
      </c>
      <c r="G189">
        <v>16</v>
      </c>
      <c r="H189" t="s">
        <v>5055</v>
      </c>
    </row>
    <row r="191" spans="2:8" x14ac:dyDescent="0.2">
      <c r="B191">
        <v>8</v>
      </c>
      <c r="C191">
        <v>7</v>
      </c>
      <c r="D191">
        <v>14</v>
      </c>
      <c r="F191">
        <v>10</v>
      </c>
      <c r="G191">
        <v>27</v>
      </c>
      <c r="H191" t="s">
        <v>5054</v>
      </c>
    </row>
    <row r="193" spans="2:7" x14ac:dyDescent="0.2">
      <c r="B193" s="27" t="s">
        <v>5067</v>
      </c>
    </row>
    <row r="200" spans="2:7" x14ac:dyDescent="0.2">
      <c r="B200">
        <v>8</v>
      </c>
      <c r="C200">
        <v>7</v>
      </c>
      <c r="D200">
        <v>14</v>
      </c>
      <c r="F200" s="51">
        <v>0.720636574074074</v>
      </c>
      <c r="G200" t="s">
        <v>5100</v>
      </c>
    </row>
    <row r="201" spans="2:7" x14ac:dyDescent="0.2">
      <c r="B201">
        <v>7</v>
      </c>
      <c r="C201">
        <v>7</v>
      </c>
      <c r="D201">
        <v>14</v>
      </c>
      <c r="F201" s="51">
        <v>0.21694444444444447</v>
      </c>
      <c r="G201" t="s">
        <v>5070</v>
      </c>
    </row>
    <row r="202" spans="2:7" x14ac:dyDescent="0.2">
      <c r="B202">
        <v>7</v>
      </c>
      <c r="C202">
        <v>7</v>
      </c>
      <c r="D202">
        <v>14</v>
      </c>
      <c r="F202" s="51">
        <v>0.21549768518518519</v>
      </c>
      <c r="G202" t="s">
        <v>5071</v>
      </c>
    </row>
    <row r="203" spans="2:7" x14ac:dyDescent="0.2">
      <c r="B203">
        <v>6</v>
      </c>
      <c r="C203">
        <v>7</v>
      </c>
      <c r="D203">
        <v>14</v>
      </c>
      <c r="F203" s="51">
        <v>0.7960532407407408</v>
      </c>
      <c r="G203" t="s">
        <v>5072</v>
      </c>
    </row>
    <row r="204" spans="2:7" x14ac:dyDescent="0.2">
      <c r="B204">
        <v>6</v>
      </c>
      <c r="C204">
        <v>7</v>
      </c>
      <c r="D204">
        <v>14</v>
      </c>
      <c r="F204" s="51">
        <v>0.79333333333333333</v>
      </c>
      <c r="G204" t="s">
        <v>5073</v>
      </c>
    </row>
    <row r="205" spans="2:7" x14ac:dyDescent="0.2">
      <c r="B205">
        <v>4</v>
      </c>
      <c r="C205">
        <v>7</v>
      </c>
      <c r="D205">
        <v>14</v>
      </c>
      <c r="F205" s="51">
        <v>0.65707175925925931</v>
      </c>
      <c r="G205" t="s">
        <v>5083</v>
      </c>
    </row>
    <row r="206" spans="2:7" x14ac:dyDescent="0.2">
      <c r="G206" t="s">
        <v>5084</v>
      </c>
    </row>
    <row r="207" spans="2:7" x14ac:dyDescent="0.2">
      <c r="B207">
        <v>4</v>
      </c>
      <c r="C207">
        <v>7</v>
      </c>
      <c r="D207">
        <v>2014</v>
      </c>
      <c r="F207" s="51">
        <v>0.64667824074074076</v>
      </c>
      <c r="G207" t="s">
        <v>5085</v>
      </c>
    </row>
    <row r="208" spans="2:7" x14ac:dyDescent="0.2">
      <c r="B208">
        <v>4</v>
      </c>
      <c r="C208">
        <v>7</v>
      </c>
      <c r="D208">
        <v>2014</v>
      </c>
      <c r="F208" s="50">
        <v>0.64182870370370371</v>
      </c>
      <c r="G208" t="s">
        <v>5086</v>
      </c>
    </row>
    <row r="209" spans="2:8" x14ac:dyDescent="0.2">
      <c r="G209" t="s">
        <v>5087</v>
      </c>
    </row>
    <row r="210" spans="2:8" x14ac:dyDescent="0.2">
      <c r="G210" t="s">
        <v>5088</v>
      </c>
    </row>
    <row r="211" spans="2:8" x14ac:dyDescent="0.2">
      <c r="B211">
        <v>23</v>
      </c>
      <c r="C211">
        <v>6</v>
      </c>
      <c r="D211">
        <v>2014</v>
      </c>
      <c r="F211" s="51">
        <v>0.46045138888888887</v>
      </c>
      <c r="G211" t="s">
        <v>5114</v>
      </c>
    </row>
    <row r="219" spans="2:8" x14ac:dyDescent="0.2">
      <c r="F219">
        <v>10</v>
      </c>
      <c r="G219">
        <v>20</v>
      </c>
      <c r="H219" s="15" t="s">
        <v>5161</v>
      </c>
    </row>
    <row r="221" spans="2:8" x14ac:dyDescent="0.2">
      <c r="F221">
        <v>10</v>
      </c>
      <c r="G221">
        <v>36</v>
      </c>
      <c r="H221" s="15" t="s">
        <v>5160</v>
      </c>
    </row>
    <row r="223" spans="2:8" x14ac:dyDescent="0.2">
      <c r="F223">
        <v>10</v>
      </c>
      <c r="G223">
        <v>51</v>
      </c>
      <c r="H223" s="15" t="s">
        <v>5159</v>
      </c>
    </row>
    <row r="225" spans="2:8" x14ac:dyDescent="0.2">
      <c r="B225">
        <v>9</v>
      </c>
      <c r="C225">
        <v>7</v>
      </c>
      <c r="D225">
        <v>14</v>
      </c>
      <c r="F225">
        <v>11</v>
      </c>
      <c r="G225">
        <v>16</v>
      </c>
      <c r="H225" s="15" t="s">
        <v>5158</v>
      </c>
    </row>
    <row r="239" spans="2:8" x14ac:dyDescent="0.2">
      <c r="F239">
        <v>6</v>
      </c>
      <c r="G239">
        <v>46</v>
      </c>
      <c r="H239" s="15" t="s">
        <v>5133</v>
      </c>
    </row>
    <row r="241" spans="2:8" x14ac:dyDescent="0.2">
      <c r="F241">
        <v>6</v>
      </c>
      <c r="G241">
        <v>55</v>
      </c>
      <c r="H241" s="15" t="s">
        <v>5132</v>
      </c>
    </row>
    <row r="243" spans="2:8" x14ac:dyDescent="0.2">
      <c r="B243">
        <v>11</v>
      </c>
      <c r="C243">
        <v>7</v>
      </c>
      <c r="D243">
        <v>14</v>
      </c>
      <c r="F243">
        <v>18</v>
      </c>
      <c r="G243">
        <v>59</v>
      </c>
      <c r="H243" t="s">
        <v>5131</v>
      </c>
    </row>
    <row r="245" spans="2:8" x14ac:dyDescent="0.2">
      <c r="F245">
        <v>23</v>
      </c>
      <c r="G245">
        <v>33</v>
      </c>
      <c r="H245" s="15" t="s">
        <v>5151</v>
      </c>
    </row>
    <row r="250" spans="2:8" x14ac:dyDescent="0.2">
      <c r="F250">
        <v>17</v>
      </c>
      <c r="G250">
        <v>23</v>
      </c>
      <c r="H250" s="15" t="s">
        <v>5179</v>
      </c>
    </row>
    <row r="252" spans="2:8" x14ac:dyDescent="0.2">
      <c r="F252">
        <v>18</v>
      </c>
      <c r="G252">
        <v>49</v>
      </c>
      <c r="H252" s="15" t="s">
        <v>5178</v>
      </c>
    </row>
    <row r="254" spans="2:8" x14ac:dyDescent="0.2">
      <c r="F254">
        <v>19</v>
      </c>
      <c r="G254">
        <v>39</v>
      </c>
      <c r="H254" s="15" t="s">
        <v>5177</v>
      </c>
    </row>
    <row r="256" spans="2:8" x14ac:dyDescent="0.2">
      <c r="B256">
        <v>12</v>
      </c>
      <c r="C256">
        <v>7</v>
      </c>
      <c r="D256">
        <v>14</v>
      </c>
      <c r="F256">
        <v>21</v>
      </c>
      <c r="G256">
        <v>53</v>
      </c>
      <c r="H256" s="15" t="s">
        <v>5176</v>
      </c>
    </row>
    <row r="258" spans="2:10" x14ac:dyDescent="0.2">
      <c r="F258">
        <v>3</v>
      </c>
      <c r="G258">
        <v>7</v>
      </c>
      <c r="H258" s="15" t="s">
        <v>5175</v>
      </c>
    </row>
    <row r="260" spans="2:10" x14ac:dyDescent="0.2">
      <c r="F260">
        <v>3</v>
      </c>
      <c r="G260">
        <v>14</v>
      </c>
      <c r="H260" s="15" t="s">
        <v>5174</v>
      </c>
    </row>
    <row r="262" spans="2:10" x14ac:dyDescent="0.2">
      <c r="F262">
        <v>4</v>
      </c>
      <c r="G262">
        <v>48</v>
      </c>
      <c r="J262" s="15" t="s">
        <v>5167</v>
      </c>
    </row>
    <row r="264" spans="2:10" x14ac:dyDescent="0.2">
      <c r="F264">
        <v>4</v>
      </c>
      <c r="G264" s="52" t="s">
        <v>5168</v>
      </c>
      <c r="I264" s="15" t="s">
        <v>5169</v>
      </c>
    </row>
    <row r="266" spans="2:10" x14ac:dyDescent="0.2">
      <c r="F266">
        <v>8</v>
      </c>
      <c r="G266">
        <v>52</v>
      </c>
      <c r="J266" s="15" t="s">
        <v>5166</v>
      </c>
    </row>
    <row r="268" spans="2:10" x14ac:dyDescent="0.2">
      <c r="B268">
        <v>13</v>
      </c>
      <c r="C268">
        <v>7</v>
      </c>
      <c r="D268">
        <v>14</v>
      </c>
      <c r="F268">
        <v>8</v>
      </c>
      <c r="G268">
        <v>56</v>
      </c>
      <c r="J268" s="15" t="s">
        <v>5165</v>
      </c>
    </row>
    <row r="270" spans="2:10" x14ac:dyDescent="0.2">
      <c r="F270">
        <v>8</v>
      </c>
      <c r="G270">
        <v>49</v>
      </c>
      <c r="I270" s="15" t="s">
        <v>5171</v>
      </c>
    </row>
    <row r="272" spans="2:10" x14ac:dyDescent="0.2">
      <c r="F272">
        <v>8</v>
      </c>
      <c r="G272">
        <v>58</v>
      </c>
      <c r="I272" s="15" t="s">
        <v>5170</v>
      </c>
    </row>
    <row r="287" spans="2:9" x14ac:dyDescent="0.2">
      <c r="B287">
        <v>16</v>
      </c>
      <c r="C287">
        <v>7</v>
      </c>
      <c r="D287">
        <v>14</v>
      </c>
      <c r="F287">
        <v>9</v>
      </c>
      <c r="G287">
        <v>54</v>
      </c>
      <c r="I287" t="s">
        <v>5205</v>
      </c>
    </row>
    <row r="290" spans="2:9" x14ac:dyDescent="0.2">
      <c r="F290">
        <v>16</v>
      </c>
      <c r="G290">
        <v>56</v>
      </c>
      <c r="I290" t="s">
        <v>5199</v>
      </c>
    </row>
    <row r="292" spans="2:9" x14ac:dyDescent="0.2">
      <c r="B292">
        <v>17</v>
      </c>
      <c r="C292">
        <v>7</v>
      </c>
      <c r="D292">
        <v>14</v>
      </c>
      <c r="F292">
        <v>17</v>
      </c>
      <c r="G292">
        <v>3</v>
      </c>
      <c r="I292" t="s">
        <v>5198</v>
      </c>
    </row>
    <row r="294" spans="2:9" x14ac:dyDescent="0.2">
      <c r="F294">
        <v>17</v>
      </c>
      <c r="G294">
        <v>49</v>
      </c>
      <c r="I294" t="s">
        <v>5203</v>
      </c>
    </row>
    <row r="295" spans="2:9" x14ac:dyDescent="0.2">
      <c r="I295" t="s">
        <v>5204</v>
      </c>
    </row>
    <row r="301" spans="2:9" x14ac:dyDescent="0.2">
      <c r="F301">
        <v>17</v>
      </c>
      <c r="G301">
        <v>8</v>
      </c>
      <c r="I301" t="s">
        <v>5201</v>
      </c>
    </row>
    <row r="303" spans="2:9" x14ac:dyDescent="0.2">
      <c r="B303">
        <v>17</v>
      </c>
      <c r="C303">
        <v>7</v>
      </c>
      <c r="D303">
        <v>14</v>
      </c>
      <c r="F303">
        <v>17</v>
      </c>
      <c r="G303">
        <v>39</v>
      </c>
      <c r="I303" t="s">
        <v>5200</v>
      </c>
    </row>
    <row r="318" spans="2:9" x14ac:dyDescent="0.2">
      <c r="F318">
        <v>18</v>
      </c>
      <c r="G318">
        <v>0</v>
      </c>
      <c r="I318" t="s">
        <v>5213</v>
      </c>
    </row>
    <row r="320" spans="2:9" x14ac:dyDescent="0.2">
      <c r="B320">
        <v>17</v>
      </c>
      <c r="C320">
        <v>7</v>
      </c>
      <c r="D320">
        <v>14</v>
      </c>
      <c r="F320">
        <v>19</v>
      </c>
      <c r="G320">
        <v>13</v>
      </c>
      <c r="I320" t="s">
        <v>5212</v>
      </c>
    </row>
    <row r="322" spans="2:9" x14ac:dyDescent="0.2">
      <c r="F322">
        <v>8</v>
      </c>
      <c r="G322">
        <v>41</v>
      </c>
      <c r="I322" t="s">
        <v>5211</v>
      </c>
    </row>
    <row r="324" spans="2:9" x14ac:dyDescent="0.2">
      <c r="B324">
        <v>18</v>
      </c>
      <c r="C324">
        <v>7</v>
      </c>
      <c r="D324">
        <v>14</v>
      </c>
      <c r="F324">
        <v>10</v>
      </c>
      <c r="G324">
        <v>54</v>
      </c>
      <c r="I324" t="s">
        <v>5210</v>
      </c>
    </row>
    <row r="343" spans="1:9" x14ac:dyDescent="0.2">
      <c r="A343" t="s">
        <v>5215</v>
      </c>
      <c r="F343">
        <v>17</v>
      </c>
      <c r="G343">
        <v>8</v>
      </c>
      <c r="I343" t="s">
        <v>5216</v>
      </c>
    </row>
    <row r="345" spans="1:9" x14ac:dyDescent="0.2">
      <c r="B345">
        <v>18</v>
      </c>
      <c r="C345">
        <v>7</v>
      </c>
      <c r="D345">
        <v>14</v>
      </c>
      <c r="F345">
        <v>17</v>
      </c>
      <c r="G345">
        <v>13</v>
      </c>
      <c r="I345" t="s">
        <v>5214</v>
      </c>
    </row>
    <row r="347" spans="1:9" x14ac:dyDescent="0.2">
      <c r="F347">
        <v>17</v>
      </c>
      <c r="G347">
        <v>50</v>
      </c>
      <c r="I347" t="s">
        <v>5217</v>
      </c>
    </row>
    <row r="349" spans="1:9" x14ac:dyDescent="0.2">
      <c r="F349">
        <v>18</v>
      </c>
      <c r="G349">
        <v>0</v>
      </c>
      <c r="I349" t="s">
        <v>5219</v>
      </c>
    </row>
    <row r="369" spans="2:8" x14ac:dyDescent="0.2">
      <c r="B369">
        <v>19</v>
      </c>
      <c r="C369">
        <v>7</v>
      </c>
      <c r="D369">
        <v>14</v>
      </c>
    </row>
    <row r="377" spans="2:8" x14ac:dyDescent="0.2">
      <c r="B377">
        <v>20</v>
      </c>
      <c r="C377">
        <v>7</v>
      </c>
      <c r="D377">
        <v>14</v>
      </c>
      <c r="F377">
        <v>16</v>
      </c>
      <c r="G377">
        <v>58</v>
      </c>
      <c r="H377" t="s">
        <v>5226</v>
      </c>
    </row>
    <row r="381" spans="2:8" x14ac:dyDescent="0.2">
      <c r="B381">
        <v>21</v>
      </c>
      <c r="C381">
        <v>7</v>
      </c>
      <c r="D381">
        <v>14</v>
      </c>
      <c r="F381">
        <v>10</v>
      </c>
      <c r="G381">
        <v>3</v>
      </c>
      <c r="H381" s="15" t="s">
        <v>5238</v>
      </c>
    </row>
    <row r="384" spans="2:8" x14ac:dyDescent="0.2">
      <c r="B384">
        <v>22</v>
      </c>
      <c r="C384">
        <v>7</v>
      </c>
      <c r="D384">
        <v>14</v>
      </c>
      <c r="F384">
        <v>18</v>
      </c>
      <c r="G384">
        <v>3</v>
      </c>
      <c r="H384" t="s">
        <v>5260</v>
      </c>
    </row>
    <row r="386" spans="2:8" x14ac:dyDescent="0.2">
      <c r="F386">
        <v>11</v>
      </c>
      <c r="G386">
        <v>6</v>
      </c>
      <c r="H386" t="s">
        <v>5259</v>
      </c>
    </row>
    <row r="388" spans="2:8" x14ac:dyDescent="0.2">
      <c r="B388">
        <v>24</v>
      </c>
      <c r="C388">
        <v>7</v>
      </c>
      <c r="D388">
        <v>14</v>
      </c>
      <c r="F388">
        <v>22</v>
      </c>
      <c r="G388">
        <v>10</v>
      </c>
      <c r="H388" t="s">
        <v>5255</v>
      </c>
    </row>
    <row r="392" spans="2:8" x14ac:dyDescent="0.2">
      <c r="B392">
        <v>1</v>
      </c>
      <c r="F392">
        <v>0</v>
      </c>
      <c r="G392">
        <v>44</v>
      </c>
      <c r="H392" s="15" t="s">
        <v>5864</v>
      </c>
    </row>
    <row r="394" spans="2:8" x14ac:dyDescent="0.2">
      <c r="B394">
        <v>4</v>
      </c>
      <c r="F394">
        <v>9</v>
      </c>
      <c r="G394">
        <v>18</v>
      </c>
      <c r="H394" s="15" t="s">
        <v>5863</v>
      </c>
    </row>
    <row r="396" spans="2:8" x14ac:dyDescent="0.2">
      <c r="B396">
        <v>5</v>
      </c>
      <c r="F396">
        <v>8</v>
      </c>
      <c r="G396">
        <v>53</v>
      </c>
      <c r="H396" s="15" t="s">
        <v>5862</v>
      </c>
    </row>
    <row r="398" spans="2:8" x14ac:dyDescent="0.2">
      <c r="B398">
        <v>6</v>
      </c>
      <c r="F398">
        <v>13</v>
      </c>
      <c r="G398">
        <v>48</v>
      </c>
      <c r="H398" t="s">
        <v>5564</v>
      </c>
    </row>
    <row r="400" spans="2:8" x14ac:dyDescent="0.2">
      <c r="B400">
        <v>7</v>
      </c>
      <c r="C400">
        <v>8</v>
      </c>
      <c r="D400">
        <v>14</v>
      </c>
      <c r="F400">
        <v>22</v>
      </c>
      <c r="G400" t="s">
        <v>5331</v>
      </c>
      <c r="H400" t="s">
        <v>5332</v>
      </c>
    </row>
    <row r="415" spans="2:7" x14ac:dyDescent="0.2">
      <c r="B415">
        <v>12</v>
      </c>
      <c r="C415">
        <v>8</v>
      </c>
      <c r="D415">
        <v>14</v>
      </c>
      <c r="F415">
        <v>15</v>
      </c>
      <c r="G415" t="s">
        <v>5563</v>
      </c>
    </row>
    <row r="420" spans="2:8" x14ac:dyDescent="0.2">
      <c r="B420">
        <v>15</v>
      </c>
      <c r="C420">
        <v>8</v>
      </c>
      <c r="D420">
        <v>14</v>
      </c>
      <c r="F420">
        <v>19</v>
      </c>
      <c r="G420">
        <v>4</v>
      </c>
      <c r="H420" s="15" t="s">
        <v>5411</v>
      </c>
    </row>
    <row r="422" spans="2:8" x14ac:dyDescent="0.2">
      <c r="B422">
        <v>16</v>
      </c>
      <c r="F422">
        <v>9</v>
      </c>
      <c r="G422">
        <v>43</v>
      </c>
      <c r="H422" s="15" t="s">
        <v>5393</v>
      </c>
    </row>
    <row r="424" spans="2:8" x14ac:dyDescent="0.2">
      <c r="B424">
        <v>16</v>
      </c>
      <c r="F424">
        <v>17</v>
      </c>
      <c r="G424">
        <v>41</v>
      </c>
      <c r="H424" s="15" t="s">
        <v>5392</v>
      </c>
    </row>
    <row r="426" spans="2:8" x14ac:dyDescent="0.2">
      <c r="B426">
        <v>16</v>
      </c>
      <c r="F426">
        <v>17</v>
      </c>
      <c r="G426">
        <v>44</v>
      </c>
      <c r="H426" s="15" t="s">
        <v>5391</v>
      </c>
    </row>
    <row r="428" spans="2:8" x14ac:dyDescent="0.2">
      <c r="B428">
        <v>16</v>
      </c>
      <c r="C428">
        <v>8</v>
      </c>
      <c r="D428">
        <v>14</v>
      </c>
      <c r="F428">
        <v>17</v>
      </c>
      <c r="G428">
        <v>59</v>
      </c>
      <c r="H428" s="15" t="s">
        <v>5390</v>
      </c>
    </row>
    <row r="432" spans="2:8" x14ac:dyDescent="0.2">
      <c r="B432">
        <v>19</v>
      </c>
      <c r="F432">
        <v>6</v>
      </c>
      <c r="G432">
        <v>0</v>
      </c>
      <c r="H432" s="15" t="s">
        <v>5400</v>
      </c>
    </row>
    <row r="434" spans="2:8" x14ac:dyDescent="0.2">
      <c r="B434">
        <v>19</v>
      </c>
      <c r="C434">
        <v>8</v>
      </c>
      <c r="D434">
        <v>14</v>
      </c>
      <c r="F434">
        <v>7</v>
      </c>
      <c r="G434">
        <v>44</v>
      </c>
      <c r="H434" s="15" t="s">
        <v>5399</v>
      </c>
    </row>
    <row r="436" spans="2:8" x14ac:dyDescent="0.2">
      <c r="B436">
        <v>19</v>
      </c>
      <c r="F436">
        <v>11</v>
      </c>
      <c r="G436">
        <v>11</v>
      </c>
      <c r="H436" s="15" t="s">
        <v>5410</v>
      </c>
    </row>
    <row r="438" spans="2:8" x14ac:dyDescent="0.2">
      <c r="B438">
        <v>19</v>
      </c>
      <c r="F438">
        <v>13</v>
      </c>
      <c r="G438">
        <v>8</v>
      </c>
      <c r="H438" s="15" t="s">
        <v>5409</v>
      </c>
    </row>
    <row r="440" spans="2:8" x14ac:dyDescent="0.2">
      <c r="B440">
        <v>19</v>
      </c>
      <c r="F440">
        <v>13</v>
      </c>
      <c r="G440">
        <v>33</v>
      </c>
      <c r="H440" s="15" t="s">
        <v>5408</v>
      </c>
    </row>
    <row r="442" spans="2:8" x14ac:dyDescent="0.2">
      <c r="B442">
        <v>19</v>
      </c>
      <c r="F442">
        <v>15</v>
      </c>
      <c r="G442">
        <v>47</v>
      </c>
      <c r="H442" s="15" t="s">
        <v>5407</v>
      </c>
    </row>
    <row r="444" spans="2:8" x14ac:dyDescent="0.2">
      <c r="B444">
        <v>20</v>
      </c>
      <c r="C444">
        <v>8</v>
      </c>
      <c r="D444">
        <v>14</v>
      </c>
      <c r="F444">
        <v>7</v>
      </c>
      <c r="G444">
        <v>50</v>
      </c>
      <c r="H444" s="15" t="s">
        <v>5405</v>
      </c>
    </row>
    <row r="446" spans="2:8" x14ac:dyDescent="0.2">
      <c r="F446">
        <v>7</v>
      </c>
      <c r="G446">
        <v>55</v>
      </c>
      <c r="H446" s="15" t="s">
        <v>5406</v>
      </c>
    </row>
    <row r="458" spans="2:8" x14ac:dyDescent="0.2">
      <c r="B458">
        <v>21</v>
      </c>
      <c r="F458">
        <v>8</v>
      </c>
      <c r="G458">
        <v>5</v>
      </c>
      <c r="H458" t="s">
        <v>5427</v>
      </c>
    </row>
    <row r="462" spans="2:8" x14ac:dyDescent="0.2">
      <c r="B462">
        <v>21</v>
      </c>
      <c r="F462">
        <v>22</v>
      </c>
      <c r="G462">
        <v>6</v>
      </c>
      <c r="H462" t="s">
        <v>5426</v>
      </c>
    </row>
    <row r="464" spans="2:8" x14ac:dyDescent="0.2">
      <c r="B464">
        <v>22</v>
      </c>
      <c r="C464">
        <v>8</v>
      </c>
      <c r="D464">
        <v>14</v>
      </c>
      <c r="F464">
        <v>21</v>
      </c>
      <c r="G464">
        <v>57</v>
      </c>
      <c r="H464" t="s">
        <v>5425</v>
      </c>
    </row>
    <row r="466" spans="2:9" x14ac:dyDescent="0.2">
      <c r="B466">
        <v>23</v>
      </c>
      <c r="F466">
        <v>10</v>
      </c>
      <c r="G466">
        <v>32</v>
      </c>
      <c r="H466" t="s">
        <v>5429</v>
      </c>
    </row>
    <row r="477" spans="2:9" x14ac:dyDescent="0.2">
      <c r="B477">
        <v>24</v>
      </c>
      <c r="C477">
        <v>8</v>
      </c>
      <c r="D477">
        <v>14</v>
      </c>
      <c r="F477">
        <v>12</v>
      </c>
      <c r="G477">
        <v>42</v>
      </c>
      <c r="I477" t="s">
        <v>5526</v>
      </c>
    </row>
    <row r="479" spans="2:9" x14ac:dyDescent="0.2">
      <c r="B479">
        <v>25</v>
      </c>
      <c r="F479">
        <v>8</v>
      </c>
      <c r="G479">
        <v>23</v>
      </c>
      <c r="I479" t="s">
        <v>5464</v>
      </c>
    </row>
    <row r="481" spans="1:9" x14ac:dyDescent="0.2">
      <c r="B481">
        <v>25</v>
      </c>
      <c r="F481">
        <v>15</v>
      </c>
      <c r="G481">
        <v>37</v>
      </c>
      <c r="I481" t="s">
        <v>5463</v>
      </c>
    </row>
    <row r="483" spans="1:9" x14ac:dyDescent="0.2">
      <c r="B483">
        <v>25</v>
      </c>
      <c r="F483">
        <v>15</v>
      </c>
      <c r="G483">
        <v>43</v>
      </c>
      <c r="I483" t="s">
        <v>5462</v>
      </c>
    </row>
    <row r="485" spans="1:9" x14ac:dyDescent="0.2">
      <c r="B485">
        <v>25</v>
      </c>
      <c r="F485">
        <v>22</v>
      </c>
      <c r="G485">
        <v>5</v>
      </c>
      <c r="I485" t="s">
        <v>5452</v>
      </c>
    </row>
    <row r="487" spans="1:9" x14ac:dyDescent="0.2">
      <c r="B487">
        <v>26</v>
      </c>
      <c r="F487">
        <v>10</v>
      </c>
      <c r="G487">
        <v>5</v>
      </c>
      <c r="I487" t="s">
        <v>5451</v>
      </c>
    </row>
    <row r="489" spans="1:9" x14ac:dyDescent="0.2">
      <c r="B489">
        <v>26</v>
      </c>
      <c r="F489">
        <v>10</v>
      </c>
      <c r="G489">
        <v>11</v>
      </c>
      <c r="I489" t="s">
        <v>5450</v>
      </c>
    </row>
    <row r="491" spans="1:9" x14ac:dyDescent="0.2">
      <c r="A491" t="s">
        <v>5461</v>
      </c>
      <c r="B491">
        <v>26</v>
      </c>
      <c r="F491">
        <v>15</v>
      </c>
      <c r="G491">
        <v>46</v>
      </c>
      <c r="I491" t="s">
        <v>5449</v>
      </c>
    </row>
    <row r="493" spans="1:9" x14ac:dyDescent="0.2">
      <c r="B493">
        <v>27</v>
      </c>
      <c r="C493">
        <v>8</v>
      </c>
      <c r="D493">
        <v>14</v>
      </c>
      <c r="F493">
        <v>11</v>
      </c>
      <c r="G493">
        <v>1</v>
      </c>
      <c r="I493" t="s">
        <v>5448</v>
      </c>
    </row>
    <row r="496" spans="1:9" x14ac:dyDescent="0.2">
      <c r="B496">
        <v>27</v>
      </c>
      <c r="F496">
        <v>11</v>
      </c>
      <c r="G496">
        <v>10</v>
      </c>
      <c r="I496" t="s">
        <v>5460</v>
      </c>
    </row>
    <row r="498" spans="2:9" x14ac:dyDescent="0.2">
      <c r="B498">
        <v>27</v>
      </c>
      <c r="F498">
        <v>11</v>
      </c>
      <c r="G498">
        <v>30</v>
      </c>
      <c r="I498" t="s">
        <v>5459</v>
      </c>
    </row>
    <row r="500" spans="2:9" x14ac:dyDescent="0.2">
      <c r="B500">
        <v>27</v>
      </c>
      <c r="F500">
        <v>22</v>
      </c>
      <c r="G500">
        <v>23</v>
      </c>
      <c r="I500" t="s">
        <v>5458</v>
      </c>
    </row>
    <row r="502" spans="2:9" x14ac:dyDescent="0.2">
      <c r="B502">
        <v>27</v>
      </c>
      <c r="F502">
        <v>22</v>
      </c>
      <c r="G502">
        <v>32</v>
      </c>
      <c r="I502" t="s">
        <v>5457</v>
      </c>
    </row>
    <row r="504" spans="2:9" x14ac:dyDescent="0.2">
      <c r="B504">
        <v>28</v>
      </c>
      <c r="C504">
        <v>8</v>
      </c>
      <c r="D504">
        <v>14</v>
      </c>
      <c r="F504">
        <v>9</v>
      </c>
      <c r="G504">
        <v>55</v>
      </c>
      <c r="I504" t="s">
        <v>5456</v>
      </c>
    </row>
    <row r="508" spans="2:9" x14ac:dyDescent="0.2">
      <c r="B508">
        <v>28</v>
      </c>
      <c r="F508">
        <v>10</v>
      </c>
      <c r="G508">
        <v>27</v>
      </c>
      <c r="I508" t="s">
        <v>5474</v>
      </c>
    </row>
    <row r="510" spans="2:9" x14ac:dyDescent="0.2">
      <c r="B510">
        <v>28</v>
      </c>
      <c r="F510">
        <v>21</v>
      </c>
      <c r="G510">
        <v>21</v>
      </c>
      <c r="I510" t="s">
        <v>5473</v>
      </c>
    </row>
    <row r="512" spans="2:9" x14ac:dyDescent="0.2">
      <c r="B512">
        <v>29</v>
      </c>
      <c r="F512">
        <v>6</v>
      </c>
      <c r="G512">
        <v>15</v>
      </c>
      <c r="I512" t="s">
        <v>5472</v>
      </c>
    </row>
    <row r="514" spans="2:9" x14ac:dyDescent="0.2">
      <c r="B514">
        <v>29</v>
      </c>
      <c r="C514">
        <v>8</v>
      </c>
      <c r="D514">
        <v>14</v>
      </c>
      <c r="F514">
        <v>8</v>
      </c>
      <c r="G514">
        <v>12</v>
      </c>
      <c r="I514" t="s">
        <v>5471</v>
      </c>
    </row>
    <row r="516" spans="2:9" x14ac:dyDescent="0.2">
      <c r="B516">
        <v>29</v>
      </c>
      <c r="F516">
        <v>21</v>
      </c>
      <c r="G516">
        <v>23</v>
      </c>
      <c r="I516" t="s">
        <v>5518</v>
      </c>
    </row>
    <row r="520" spans="2:9" x14ac:dyDescent="0.2">
      <c r="B520">
        <v>30</v>
      </c>
      <c r="F520">
        <v>7</v>
      </c>
      <c r="G520">
        <v>18</v>
      </c>
      <c r="I520" t="s">
        <v>5499</v>
      </c>
    </row>
    <row r="522" spans="2:9" x14ac:dyDescent="0.2">
      <c r="B522">
        <v>30</v>
      </c>
      <c r="C522">
        <v>8</v>
      </c>
      <c r="D522">
        <v>14</v>
      </c>
      <c r="F522">
        <v>12</v>
      </c>
      <c r="G522">
        <v>51</v>
      </c>
      <c r="I522" t="s">
        <v>5498</v>
      </c>
    </row>
    <row r="524" spans="2:9" x14ac:dyDescent="0.2">
      <c r="B524">
        <v>1</v>
      </c>
      <c r="C524">
        <v>9</v>
      </c>
      <c r="D524">
        <v>14</v>
      </c>
      <c r="F524">
        <v>17</v>
      </c>
      <c r="G524">
        <v>44</v>
      </c>
      <c r="I524" t="s">
        <v>5497</v>
      </c>
    </row>
    <row r="526" spans="2:9" x14ac:dyDescent="0.2">
      <c r="B526">
        <v>2</v>
      </c>
      <c r="C526">
        <v>9</v>
      </c>
      <c r="D526">
        <v>14</v>
      </c>
      <c r="F526">
        <v>8</v>
      </c>
      <c r="G526">
        <v>11</v>
      </c>
      <c r="I526" t="s">
        <v>5496</v>
      </c>
    </row>
    <row r="531" spans="2:9" x14ac:dyDescent="0.2">
      <c r="B531">
        <v>3</v>
      </c>
      <c r="F531">
        <v>7</v>
      </c>
      <c r="G531">
        <v>39</v>
      </c>
      <c r="I531" t="s">
        <v>5505</v>
      </c>
    </row>
    <row r="533" spans="2:9" x14ac:dyDescent="0.2">
      <c r="B533">
        <v>3</v>
      </c>
      <c r="F533">
        <v>7</v>
      </c>
      <c r="G533">
        <v>42</v>
      </c>
      <c r="I533" t="s">
        <v>5504</v>
      </c>
    </row>
    <row r="535" spans="2:9" x14ac:dyDescent="0.2">
      <c r="B535">
        <v>3</v>
      </c>
      <c r="F535">
        <v>7</v>
      </c>
      <c r="G535">
        <v>50</v>
      </c>
      <c r="I535" t="s">
        <v>5503</v>
      </c>
    </row>
    <row r="537" spans="2:9" x14ac:dyDescent="0.2">
      <c r="B537">
        <v>3</v>
      </c>
      <c r="C537">
        <v>9</v>
      </c>
      <c r="D537">
        <v>14</v>
      </c>
      <c r="F537">
        <v>8</v>
      </c>
      <c r="G537">
        <v>40</v>
      </c>
      <c r="I537" t="s">
        <v>5502</v>
      </c>
    </row>
    <row r="548" spans="2:9" x14ac:dyDescent="0.2">
      <c r="B548">
        <v>5</v>
      </c>
      <c r="F548">
        <v>10</v>
      </c>
      <c r="G548">
        <v>26</v>
      </c>
      <c r="I548" t="s">
        <v>5517</v>
      </c>
    </row>
    <row r="550" spans="2:9" x14ac:dyDescent="0.2">
      <c r="B550">
        <v>5</v>
      </c>
      <c r="C550">
        <v>9</v>
      </c>
      <c r="D550">
        <v>14</v>
      </c>
      <c r="F550">
        <v>10</v>
      </c>
      <c r="G550">
        <v>35</v>
      </c>
      <c r="I550" t="s">
        <v>5516</v>
      </c>
    </row>
    <row r="564" spans="2:9" x14ac:dyDescent="0.2">
      <c r="B564">
        <v>6</v>
      </c>
      <c r="C564">
        <v>9</v>
      </c>
      <c r="D564">
        <v>14</v>
      </c>
      <c r="F564">
        <v>8</v>
      </c>
      <c r="G564">
        <v>2</v>
      </c>
      <c r="I564" t="s">
        <v>5525</v>
      </c>
    </row>
    <row r="567" spans="2:9" x14ac:dyDescent="0.2">
      <c r="B567">
        <v>7</v>
      </c>
      <c r="F567">
        <v>19</v>
      </c>
      <c r="G567">
        <v>6</v>
      </c>
      <c r="I567" t="s">
        <v>5538</v>
      </c>
    </row>
    <row r="569" spans="2:9" x14ac:dyDescent="0.2">
      <c r="B569">
        <v>7</v>
      </c>
      <c r="F569">
        <v>19</v>
      </c>
      <c r="G569">
        <v>8</v>
      </c>
      <c r="I569" t="s">
        <v>5537</v>
      </c>
    </row>
    <row r="571" spans="2:9" x14ac:dyDescent="0.2">
      <c r="B571">
        <v>7</v>
      </c>
      <c r="C571">
        <v>9</v>
      </c>
      <c r="D571">
        <v>14</v>
      </c>
      <c r="F571">
        <v>21</v>
      </c>
      <c r="G571">
        <v>5</v>
      </c>
      <c r="I571" t="s">
        <v>5536</v>
      </c>
    </row>
    <row r="576" spans="2:9" x14ac:dyDescent="0.2">
      <c r="B576">
        <v>8</v>
      </c>
      <c r="F576">
        <v>8</v>
      </c>
      <c r="G576">
        <v>32</v>
      </c>
      <c r="I576" t="s">
        <v>5562</v>
      </c>
    </row>
    <row r="578" spans="2:9" x14ac:dyDescent="0.2">
      <c r="B578">
        <v>8</v>
      </c>
      <c r="F578">
        <v>15</v>
      </c>
      <c r="G578">
        <v>48</v>
      </c>
      <c r="I578" t="s">
        <v>5561</v>
      </c>
    </row>
    <row r="580" spans="2:9" x14ac:dyDescent="0.2">
      <c r="B580">
        <v>8</v>
      </c>
      <c r="C580">
        <v>9</v>
      </c>
      <c r="F580">
        <v>22</v>
      </c>
      <c r="G580">
        <v>40</v>
      </c>
      <c r="I580" t="s">
        <v>5554</v>
      </c>
    </row>
    <row r="582" spans="2:9" x14ac:dyDescent="0.2">
      <c r="B582">
        <v>9</v>
      </c>
      <c r="F582">
        <v>13</v>
      </c>
      <c r="G582">
        <v>4</v>
      </c>
      <c r="I582" t="s">
        <v>5553</v>
      </c>
    </row>
    <row r="584" spans="2:9" x14ac:dyDescent="0.2">
      <c r="B584">
        <v>9</v>
      </c>
      <c r="F584">
        <v>13</v>
      </c>
      <c r="G584">
        <v>18</v>
      </c>
      <c r="I584" t="s">
        <v>5552</v>
      </c>
    </row>
    <row r="586" spans="2:9" x14ac:dyDescent="0.2">
      <c r="B586">
        <v>9</v>
      </c>
      <c r="C586">
        <v>9</v>
      </c>
      <c r="D586">
        <v>14</v>
      </c>
      <c r="F586">
        <v>13</v>
      </c>
      <c r="G586">
        <v>22</v>
      </c>
      <c r="I586" t="s">
        <v>5551</v>
      </c>
    </row>
    <row r="588" spans="2:9" x14ac:dyDescent="0.2">
      <c r="B588">
        <v>10</v>
      </c>
      <c r="C588">
        <v>9</v>
      </c>
      <c r="D588">
        <v>14</v>
      </c>
      <c r="F588">
        <v>15</v>
      </c>
      <c r="G588">
        <v>50</v>
      </c>
      <c r="I588" t="s">
        <v>5550</v>
      </c>
    </row>
    <row r="600" spans="2:9" x14ac:dyDescent="0.2">
      <c r="B600">
        <v>10</v>
      </c>
      <c r="C600">
        <v>9</v>
      </c>
      <c r="F600">
        <v>17</v>
      </c>
      <c r="G600">
        <v>1</v>
      </c>
      <c r="I600" t="s">
        <v>5571</v>
      </c>
    </row>
    <row r="602" spans="2:9" x14ac:dyDescent="0.2">
      <c r="B602">
        <v>10</v>
      </c>
      <c r="C602">
        <v>9</v>
      </c>
      <c r="F602">
        <v>21</v>
      </c>
      <c r="G602">
        <v>59</v>
      </c>
      <c r="I602" t="s">
        <v>5560</v>
      </c>
    </row>
    <row r="616" spans="2:9" x14ac:dyDescent="0.2">
      <c r="B616">
        <v>12</v>
      </c>
      <c r="F616">
        <v>7</v>
      </c>
      <c r="G616">
        <v>49</v>
      </c>
      <c r="I616" t="s">
        <v>5578</v>
      </c>
    </row>
    <row r="618" spans="2:9" x14ac:dyDescent="0.2">
      <c r="B618">
        <v>12</v>
      </c>
      <c r="F618">
        <v>7</v>
      </c>
      <c r="G618">
        <v>57</v>
      </c>
      <c r="I618" t="s">
        <v>5577</v>
      </c>
    </row>
    <row r="620" spans="2:9" x14ac:dyDescent="0.2">
      <c r="B620">
        <v>12</v>
      </c>
      <c r="F620">
        <v>14</v>
      </c>
      <c r="G620">
        <v>1</v>
      </c>
      <c r="I620" t="s">
        <v>5576</v>
      </c>
    </row>
    <row r="622" spans="2:9" x14ac:dyDescent="0.2">
      <c r="B622">
        <v>12</v>
      </c>
      <c r="F622">
        <v>16</v>
      </c>
      <c r="G622">
        <v>44</v>
      </c>
      <c r="I622" t="s">
        <v>5575</v>
      </c>
    </row>
    <row r="624" spans="2:9" x14ac:dyDescent="0.2">
      <c r="B624">
        <v>12</v>
      </c>
      <c r="C624">
        <v>9</v>
      </c>
      <c r="D624">
        <v>14</v>
      </c>
      <c r="F624">
        <v>16</v>
      </c>
      <c r="G624">
        <v>46</v>
      </c>
      <c r="I624" t="s">
        <v>5572</v>
      </c>
    </row>
    <row r="626" spans="2:9" x14ac:dyDescent="0.2">
      <c r="B626">
        <v>12</v>
      </c>
      <c r="F626">
        <v>16</v>
      </c>
      <c r="G626">
        <v>47</v>
      </c>
      <c r="I626" t="s">
        <v>5573</v>
      </c>
    </row>
    <row r="628" spans="2:9" x14ac:dyDescent="0.2">
      <c r="B628">
        <v>12</v>
      </c>
      <c r="F628">
        <v>16</v>
      </c>
      <c r="G628">
        <v>50</v>
      </c>
      <c r="I628" t="s">
        <v>5574</v>
      </c>
    </row>
    <row r="634" spans="2:9" x14ac:dyDescent="0.2">
      <c r="B634" s="53">
        <v>41896.833333333336</v>
      </c>
    </row>
    <row r="635" spans="2:9" x14ac:dyDescent="0.2">
      <c r="B635" t="s">
        <v>5595</v>
      </c>
    </row>
    <row r="636" spans="2:9" x14ac:dyDescent="0.2">
      <c r="B636" t="s">
        <v>5596</v>
      </c>
    </row>
    <row r="637" spans="2:9" x14ac:dyDescent="0.2">
      <c r="B637" t="s">
        <v>5597</v>
      </c>
    </row>
    <row r="638" spans="2:9" x14ac:dyDescent="0.2">
      <c r="B638" t="s">
        <v>5598</v>
      </c>
    </row>
    <row r="639" spans="2:9" x14ac:dyDescent="0.2">
      <c r="B639" t="s">
        <v>5599</v>
      </c>
    </row>
    <row r="640" spans="2:9" x14ac:dyDescent="0.2">
      <c r="B640" t="s">
        <v>5600</v>
      </c>
    </row>
    <row r="641" spans="2:2" x14ac:dyDescent="0.2">
      <c r="B641" t="s">
        <v>5601</v>
      </c>
    </row>
    <row r="642" spans="2:2" x14ac:dyDescent="0.2">
      <c r="B642" t="s">
        <v>5605</v>
      </c>
    </row>
    <row r="643" spans="2:2" x14ac:dyDescent="0.2">
      <c r="B643" t="s">
        <v>5602</v>
      </c>
    </row>
    <row r="644" spans="2:2" x14ac:dyDescent="0.2">
      <c r="B644" t="s">
        <v>5603</v>
      </c>
    </row>
    <row r="645" spans="2:2" x14ac:dyDescent="0.2">
      <c r="B645" t="s">
        <v>5604</v>
      </c>
    </row>
    <row r="647" spans="2:2" x14ac:dyDescent="0.2">
      <c r="B647" t="s">
        <v>5606</v>
      </c>
    </row>
    <row r="648" spans="2:2" x14ac:dyDescent="0.2">
      <c r="B648" t="s">
        <v>5608</v>
      </c>
    </row>
    <row r="650" spans="2:2" x14ac:dyDescent="0.2">
      <c r="B650" t="s">
        <v>5607</v>
      </c>
    </row>
    <row r="652" spans="2:2" x14ac:dyDescent="0.2">
      <c r="B652" t="s">
        <v>5609</v>
      </c>
    </row>
    <row r="654" spans="2:2" x14ac:dyDescent="0.2">
      <c r="B654" t="s">
        <v>5611</v>
      </c>
    </row>
    <row r="660" spans="2:15" x14ac:dyDescent="0.2">
      <c r="B660">
        <v>16</v>
      </c>
      <c r="O660" t="s">
        <v>5637</v>
      </c>
    </row>
    <row r="662" spans="2:15" x14ac:dyDescent="0.2">
      <c r="B662">
        <v>16</v>
      </c>
      <c r="F662">
        <v>12</v>
      </c>
      <c r="G662">
        <v>29</v>
      </c>
      <c r="H662" t="s">
        <v>5633</v>
      </c>
      <c r="O662" t="s">
        <v>5636</v>
      </c>
    </row>
    <row r="664" spans="2:15" x14ac:dyDescent="0.2">
      <c r="B664">
        <v>16</v>
      </c>
      <c r="F664">
        <v>12</v>
      </c>
      <c r="G664">
        <v>26</v>
      </c>
      <c r="H664" t="s">
        <v>5632</v>
      </c>
      <c r="O664" t="s">
        <v>5635</v>
      </c>
    </row>
    <row r="666" spans="2:15" x14ac:dyDescent="0.2">
      <c r="B666">
        <v>16</v>
      </c>
      <c r="F666">
        <v>12</v>
      </c>
      <c r="G666">
        <v>13</v>
      </c>
      <c r="H666" t="s">
        <v>5631</v>
      </c>
      <c r="O666" t="s">
        <v>5634</v>
      </c>
    </row>
    <row r="668" spans="2:15" x14ac:dyDescent="0.2">
      <c r="B668">
        <v>16</v>
      </c>
      <c r="F668">
        <v>11</v>
      </c>
      <c r="G668">
        <v>59</v>
      </c>
      <c r="H668" t="s">
        <v>5629</v>
      </c>
    </row>
    <row r="670" spans="2:15" x14ac:dyDescent="0.2">
      <c r="B670">
        <v>16</v>
      </c>
      <c r="F670">
        <v>11</v>
      </c>
      <c r="G670">
        <v>41</v>
      </c>
      <c r="H670" t="s">
        <v>5628</v>
      </c>
      <c r="O670" t="s">
        <v>5630</v>
      </c>
    </row>
    <row r="672" spans="2:15" x14ac:dyDescent="0.2">
      <c r="B672">
        <v>16</v>
      </c>
      <c r="F672">
        <v>11</v>
      </c>
      <c r="G672">
        <v>30</v>
      </c>
      <c r="H672" t="s">
        <v>5627</v>
      </c>
    </row>
    <row r="674" spans="2:8" x14ac:dyDescent="0.2">
      <c r="B674">
        <v>16</v>
      </c>
      <c r="F674">
        <v>11</v>
      </c>
      <c r="G674">
        <v>26</v>
      </c>
      <c r="H674" t="s">
        <v>5626</v>
      </c>
    </row>
    <row r="676" spans="2:8" x14ac:dyDescent="0.2">
      <c r="B676">
        <v>16</v>
      </c>
      <c r="C676">
        <v>9</v>
      </c>
      <c r="D676">
        <v>14</v>
      </c>
      <c r="F676">
        <v>11</v>
      </c>
      <c r="G676">
        <v>23</v>
      </c>
      <c r="H676" t="s">
        <v>5625</v>
      </c>
    </row>
    <row r="687" spans="2:8" x14ac:dyDescent="0.2">
      <c r="B687">
        <v>17</v>
      </c>
      <c r="F687">
        <v>11</v>
      </c>
      <c r="G687">
        <v>14</v>
      </c>
      <c r="H687" t="s">
        <v>5660</v>
      </c>
    </row>
    <row r="689" spans="2:8" x14ac:dyDescent="0.2">
      <c r="B689">
        <v>17</v>
      </c>
      <c r="F689">
        <v>11</v>
      </c>
      <c r="G689">
        <v>42</v>
      </c>
      <c r="H689" t="s">
        <v>5645</v>
      </c>
    </row>
    <row r="691" spans="2:8" x14ac:dyDescent="0.2">
      <c r="B691">
        <v>18</v>
      </c>
      <c r="F691">
        <v>8</v>
      </c>
      <c r="G691">
        <v>39</v>
      </c>
      <c r="H691" t="s">
        <v>5644</v>
      </c>
    </row>
    <row r="693" spans="2:8" x14ac:dyDescent="0.2">
      <c r="B693">
        <v>18</v>
      </c>
      <c r="C693">
        <v>9</v>
      </c>
      <c r="D693">
        <v>14</v>
      </c>
      <c r="F693">
        <v>10</v>
      </c>
      <c r="G693">
        <v>6</v>
      </c>
      <c r="H693" t="s">
        <v>5643</v>
      </c>
    </row>
    <row r="715" spans="2:8" x14ac:dyDescent="0.2">
      <c r="B715">
        <v>20</v>
      </c>
      <c r="C715">
        <v>9</v>
      </c>
      <c r="D715">
        <v>14</v>
      </c>
      <c r="F715">
        <v>9</v>
      </c>
      <c r="G715">
        <v>4</v>
      </c>
      <c r="H715" t="s">
        <v>5659</v>
      </c>
    </row>
    <row r="723" spans="2:8" x14ac:dyDescent="0.2">
      <c r="B723">
        <v>22</v>
      </c>
      <c r="F723">
        <v>13</v>
      </c>
      <c r="G723">
        <v>37</v>
      </c>
      <c r="H723" t="s">
        <v>5668</v>
      </c>
    </row>
    <row r="729" spans="2:8" x14ac:dyDescent="0.2">
      <c r="B729">
        <v>23</v>
      </c>
      <c r="F729">
        <v>5</v>
      </c>
      <c r="G729">
        <v>59</v>
      </c>
      <c r="H729" s="15" t="s">
        <v>5683</v>
      </c>
    </row>
    <row r="731" spans="2:8" x14ac:dyDescent="0.2">
      <c r="B731">
        <v>23</v>
      </c>
      <c r="F731">
        <v>10</v>
      </c>
      <c r="G731">
        <v>16</v>
      </c>
      <c r="H731" s="15" t="s">
        <v>5682</v>
      </c>
    </row>
    <row r="733" spans="2:8" x14ac:dyDescent="0.2">
      <c r="B733">
        <v>23</v>
      </c>
      <c r="F733">
        <v>13</v>
      </c>
      <c r="G733">
        <v>22</v>
      </c>
      <c r="H733" s="15" t="s">
        <v>5681</v>
      </c>
    </row>
    <row r="735" spans="2:8" x14ac:dyDescent="0.2">
      <c r="B735">
        <v>24</v>
      </c>
      <c r="C735">
        <v>9</v>
      </c>
      <c r="D735">
        <v>14</v>
      </c>
      <c r="F735">
        <v>6</v>
      </c>
      <c r="G735">
        <v>9</v>
      </c>
      <c r="H735" s="15" t="s">
        <v>5680</v>
      </c>
    </row>
    <row r="743" spans="2:8" x14ac:dyDescent="0.2">
      <c r="B743">
        <v>25</v>
      </c>
      <c r="F743">
        <v>10</v>
      </c>
      <c r="G743">
        <v>39</v>
      </c>
      <c r="H743" s="15" t="s">
        <v>5694</v>
      </c>
    </row>
    <row r="745" spans="2:8" x14ac:dyDescent="0.2">
      <c r="B745">
        <v>25</v>
      </c>
      <c r="C745">
        <v>9</v>
      </c>
      <c r="D745">
        <v>14</v>
      </c>
      <c r="F745">
        <v>10</v>
      </c>
      <c r="G745">
        <v>46</v>
      </c>
      <c r="H745" s="15" t="s">
        <v>5693</v>
      </c>
    </row>
    <row r="747" spans="2:8" x14ac:dyDescent="0.2">
      <c r="B747">
        <v>25</v>
      </c>
      <c r="F747">
        <v>15</v>
      </c>
      <c r="G747">
        <v>2</v>
      </c>
      <c r="H747" s="15" t="s">
        <v>5695</v>
      </c>
    </row>
    <row r="755" spans="2:8" x14ac:dyDescent="0.2">
      <c r="B755">
        <v>25</v>
      </c>
      <c r="C755">
        <v>9</v>
      </c>
      <c r="D755">
        <v>14</v>
      </c>
      <c r="F755">
        <v>16</v>
      </c>
      <c r="G755">
        <v>6</v>
      </c>
      <c r="H755" s="15" t="s">
        <v>5699</v>
      </c>
    </row>
    <row r="766" spans="2:8" x14ac:dyDescent="0.2">
      <c r="B766">
        <v>26</v>
      </c>
      <c r="C766">
        <v>9</v>
      </c>
      <c r="D766">
        <v>14</v>
      </c>
      <c r="F766">
        <v>9</v>
      </c>
      <c r="G766">
        <v>33</v>
      </c>
      <c r="H766" s="15" t="s">
        <v>5700</v>
      </c>
    </row>
    <row r="768" spans="2:8" x14ac:dyDescent="0.2">
      <c r="F768">
        <v>9</v>
      </c>
      <c r="G768">
        <v>44</v>
      </c>
      <c r="H768" s="15" t="s">
        <v>5701</v>
      </c>
    </row>
    <row r="770" spans="2:8" x14ac:dyDescent="0.2">
      <c r="F770">
        <v>11</v>
      </c>
      <c r="G770">
        <v>1</v>
      </c>
      <c r="H770" s="15" t="s">
        <v>5754</v>
      </c>
    </row>
    <row r="779" spans="2:8" x14ac:dyDescent="0.2">
      <c r="B779">
        <v>27</v>
      </c>
      <c r="F779">
        <v>10</v>
      </c>
      <c r="G779">
        <v>6</v>
      </c>
      <c r="H779" s="15" t="s">
        <v>5721</v>
      </c>
    </row>
    <row r="781" spans="2:8" x14ac:dyDescent="0.2">
      <c r="B781">
        <v>29</v>
      </c>
      <c r="F781">
        <v>10</v>
      </c>
      <c r="G781">
        <v>38</v>
      </c>
      <c r="H781" s="15" t="s">
        <v>5720</v>
      </c>
    </row>
    <row r="783" spans="2:8" x14ac:dyDescent="0.2">
      <c r="B783">
        <v>29</v>
      </c>
      <c r="F783">
        <v>13</v>
      </c>
      <c r="G783">
        <v>17</v>
      </c>
      <c r="H783" s="15" t="s">
        <v>5719</v>
      </c>
    </row>
    <row r="785" spans="2:8" x14ac:dyDescent="0.2">
      <c r="B785">
        <v>29</v>
      </c>
      <c r="C785">
        <v>9</v>
      </c>
      <c r="D785">
        <v>14</v>
      </c>
      <c r="F785">
        <v>14</v>
      </c>
      <c r="G785">
        <v>37</v>
      </c>
      <c r="H785" s="15" t="s">
        <v>5718</v>
      </c>
    </row>
    <row r="792" spans="2:8" x14ac:dyDescent="0.2">
      <c r="B792">
        <v>1</v>
      </c>
      <c r="C792">
        <v>10</v>
      </c>
      <c r="D792">
        <v>14</v>
      </c>
      <c r="F792">
        <v>11</v>
      </c>
      <c r="G792">
        <v>18</v>
      </c>
      <c r="H792" t="s">
        <v>5740</v>
      </c>
    </row>
    <row r="794" spans="2:8" x14ac:dyDescent="0.2">
      <c r="B794">
        <v>4</v>
      </c>
      <c r="C794">
        <v>10</v>
      </c>
      <c r="D794">
        <v>14</v>
      </c>
      <c r="F794">
        <v>10</v>
      </c>
      <c r="G794">
        <v>16</v>
      </c>
      <c r="H794" s="15" t="s">
        <v>5753</v>
      </c>
    </row>
    <row r="799" spans="2:8" x14ac:dyDescent="0.2">
      <c r="F799">
        <v>9</v>
      </c>
      <c r="G799">
        <v>44</v>
      </c>
      <c r="H799" s="15" t="s">
        <v>5763</v>
      </c>
    </row>
    <row r="801" spans="2:8" x14ac:dyDescent="0.2">
      <c r="F801">
        <v>9</v>
      </c>
      <c r="G801">
        <v>45</v>
      </c>
      <c r="H801" s="15" t="s">
        <v>5762</v>
      </c>
    </row>
    <row r="803" spans="2:8" x14ac:dyDescent="0.2">
      <c r="F803">
        <v>9</v>
      </c>
      <c r="G803">
        <v>47</v>
      </c>
      <c r="H803" s="15" t="s">
        <v>5761</v>
      </c>
    </row>
    <row r="805" spans="2:8" x14ac:dyDescent="0.2">
      <c r="F805">
        <v>10</v>
      </c>
      <c r="G805">
        <v>8</v>
      </c>
      <c r="H805" s="15" t="s">
        <v>5761</v>
      </c>
    </row>
    <row r="807" spans="2:8" x14ac:dyDescent="0.2">
      <c r="F807">
        <v>10</v>
      </c>
      <c r="G807">
        <v>12</v>
      </c>
      <c r="H807" s="15" t="s">
        <v>5760</v>
      </c>
    </row>
    <row r="809" spans="2:8" x14ac:dyDescent="0.2">
      <c r="F809">
        <v>14</v>
      </c>
      <c r="G809">
        <v>56</v>
      </c>
      <c r="H809" s="15" t="s">
        <v>5759</v>
      </c>
    </row>
    <row r="811" spans="2:8" x14ac:dyDescent="0.2">
      <c r="B811">
        <v>6</v>
      </c>
      <c r="C811">
        <v>10</v>
      </c>
      <c r="D811">
        <v>14</v>
      </c>
      <c r="F811">
        <v>14</v>
      </c>
      <c r="G811">
        <v>56</v>
      </c>
      <c r="H811" s="15" t="s">
        <v>5758</v>
      </c>
    </row>
    <row r="813" spans="2:8" x14ac:dyDescent="0.2">
      <c r="F813">
        <v>14</v>
      </c>
      <c r="G813">
        <v>59</v>
      </c>
      <c r="H813" s="15" t="s">
        <v>5764</v>
      </c>
    </row>
    <row r="815" spans="2:8" x14ac:dyDescent="0.2">
      <c r="F815">
        <v>15</v>
      </c>
      <c r="G815">
        <v>5</v>
      </c>
      <c r="H815" s="15" t="s">
        <v>5765</v>
      </c>
    </row>
    <row r="825" spans="2:8" x14ac:dyDescent="0.2">
      <c r="B825">
        <v>7</v>
      </c>
      <c r="C825">
        <v>10</v>
      </c>
      <c r="D825">
        <v>14</v>
      </c>
      <c r="F825">
        <v>13</v>
      </c>
      <c r="G825">
        <v>59</v>
      </c>
      <c r="H825" s="15" t="s">
        <v>5771</v>
      </c>
    </row>
    <row r="827" spans="2:8" x14ac:dyDescent="0.2">
      <c r="F827">
        <v>18</v>
      </c>
      <c r="G827">
        <v>52</v>
      </c>
      <c r="H827" s="15" t="s">
        <v>5786</v>
      </c>
    </row>
    <row r="834" spans="2:8" x14ac:dyDescent="0.2">
      <c r="B834">
        <v>8</v>
      </c>
      <c r="C834">
        <v>10</v>
      </c>
      <c r="D834">
        <v>14</v>
      </c>
      <c r="F834">
        <v>9</v>
      </c>
      <c r="G834">
        <v>53</v>
      </c>
      <c r="H834" s="15" t="s">
        <v>5668</v>
      </c>
    </row>
    <row r="837" spans="2:8" x14ac:dyDescent="0.2">
      <c r="B837">
        <v>14</v>
      </c>
      <c r="F837">
        <v>9</v>
      </c>
      <c r="G837">
        <v>29</v>
      </c>
      <c r="H837" s="15" t="s">
        <v>5819</v>
      </c>
    </row>
    <row r="839" spans="2:8" x14ac:dyDescent="0.2">
      <c r="B839">
        <v>14</v>
      </c>
      <c r="F839">
        <v>11</v>
      </c>
      <c r="G839">
        <v>24</v>
      </c>
      <c r="H839" s="15" t="s">
        <v>5818</v>
      </c>
    </row>
    <row r="841" spans="2:8" x14ac:dyDescent="0.2">
      <c r="B841">
        <v>14</v>
      </c>
      <c r="C841">
        <v>10</v>
      </c>
      <c r="D841">
        <v>14</v>
      </c>
      <c r="F841">
        <v>11</v>
      </c>
      <c r="G841">
        <v>43</v>
      </c>
      <c r="H841" s="15" t="s">
        <v>5817</v>
      </c>
    </row>
    <row r="855" spans="2:8" x14ac:dyDescent="0.2">
      <c r="B855">
        <v>6</v>
      </c>
      <c r="C855">
        <v>10</v>
      </c>
      <c r="D855">
        <v>14</v>
      </c>
      <c r="F855">
        <v>14</v>
      </c>
      <c r="G855">
        <v>53</v>
      </c>
      <c r="H855" s="15" t="s">
        <v>5860</v>
      </c>
    </row>
    <row r="857" spans="2:8" x14ac:dyDescent="0.2">
      <c r="B857">
        <v>9</v>
      </c>
      <c r="C857">
        <v>10</v>
      </c>
      <c r="D857">
        <v>14</v>
      </c>
      <c r="F857">
        <v>9</v>
      </c>
      <c r="G857">
        <v>46</v>
      </c>
      <c r="H857" s="15" t="s">
        <v>5859</v>
      </c>
    </row>
    <row r="859" spans="2:8" x14ac:dyDescent="0.2">
      <c r="B859">
        <v>16</v>
      </c>
      <c r="C859">
        <v>10</v>
      </c>
      <c r="D859">
        <v>14</v>
      </c>
      <c r="F859">
        <v>14</v>
      </c>
      <c r="G859">
        <v>21</v>
      </c>
      <c r="H859" s="15" t="s">
        <v>5858</v>
      </c>
    </row>
    <row r="862" spans="2:8" x14ac:dyDescent="0.2">
      <c r="B862">
        <v>21</v>
      </c>
      <c r="F862">
        <v>10</v>
      </c>
      <c r="G862">
        <v>31</v>
      </c>
      <c r="H862" s="15" t="s">
        <v>5857</v>
      </c>
    </row>
    <row r="864" spans="2:8" x14ac:dyDescent="0.2">
      <c r="B864">
        <v>21</v>
      </c>
      <c r="C864">
        <v>10</v>
      </c>
      <c r="D864">
        <v>14</v>
      </c>
      <c r="F864">
        <v>11</v>
      </c>
      <c r="G864">
        <v>49</v>
      </c>
      <c r="H864" s="15" t="s">
        <v>5856</v>
      </c>
    </row>
    <row r="866" spans="2:8" x14ac:dyDescent="0.2">
      <c r="F866">
        <v>19</v>
      </c>
      <c r="G866">
        <v>55</v>
      </c>
      <c r="H866" s="15" t="s">
        <v>5861</v>
      </c>
    </row>
    <row r="868" spans="2:8" x14ac:dyDescent="0.2">
      <c r="F868">
        <v>20</v>
      </c>
      <c r="G868">
        <v>17</v>
      </c>
      <c r="H868" s="15" t="s">
        <v>5426</v>
      </c>
    </row>
    <row r="879" spans="2:8" x14ac:dyDescent="0.2">
      <c r="B879">
        <v>21</v>
      </c>
      <c r="F879">
        <v>20</v>
      </c>
      <c r="G879">
        <v>48</v>
      </c>
      <c r="H879" s="15" t="s">
        <v>5880</v>
      </c>
    </row>
    <row r="884" spans="2:8" x14ac:dyDescent="0.2">
      <c r="B884">
        <v>22</v>
      </c>
      <c r="F884">
        <v>10</v>
      </c>
      <c r="G884">
        <v>25</v>
      </c>
      <c r="H884" s="15" t="s">
        <v>5895</v>
      </c>
    </row>
    <row r="886" spans="2:8" x14ac:dyDescent="0.2">
      <c r="B886">
        <v>22</v>
      </c>
      <c r="F886">
        <v>10</v>
      </c>
      <c r="G886">
        <v>56</v>
      </c>
      <c r="H886" s="15" t="s">
        <v>5879</v>
      </c>
    </row>
    <row r="888" spans="2:8" x14ac:dyDescent="0.2">
      <c r="B888">
        <v>22</v>
      </c>
      <c r="F888">
        <v>10</v>
      </c>
      <c r="G888">
        <v>57</v>
      </c>
      <c r="H888" s="15" t="s">
        <v>5878</v>
      </c>
    </row>
    <row r="890" spans="2:8" x14ac:dyDescent="0.2">
      <c r="B890">
        <v>22</v>
      </c>
      <c r="F890">
        <v>10</v>
      </c>
      <c r="G890">
        <v>58</v>
      </c>
      <c r="H890" s="15" t="s">
        <v>5877</v>
      </c>
    </row>
    <row r="892" spans="2:8" x14ac:dyDescent="0.2">
      <c r="B892">
        <v>22</v>
      </c>
      <c r="F892">
        <v>11</v>
      </c>
      <c r="G892">
        <v>0</v>
      </c>
      <c r="H892" s="15" t="s">
        <v>5876</v>
      </c>
    </row>
    <row r="894" spans="2:8" x14ac:dyDescent="0.2">
      <c r="B894">
        <v>22</v>
      </c>
      <c r="F894">
        <v>23</v>
      </c>
      <c r="G894">
        <v>1</v>
      </c>
      <c r="H894" s="15" t="s">
        <v>5875</v>
      </c>
    </row>
    <row r="896" spans="2:8" x14ac:dyDescent="0.2">
      <c r="B896">
        <v>23</v>
      </c>
      <c r="C896">
        <v>10</v>
      </c>
      <c r="F896">
        <v>6</v>
      </c>
      <c r="G896">
        <v>0</v>
      </c>
      <c r="H896" s="15" t="s">
        <v>5870</v>
      </c>
    </row>
    <row r="897" spans="2:8" x14ac:dyDescent="0.2">
      <c r="H897" s="15"/>
    </row>
    <row r="898" spans="2:8" x14ac:dyDescent="0.2">
      <c r="B898">
        <v>23</v>
      </c>
      <c r="F898">
        <v>9</v>
      </c>
      <c r="G898">
        <v>42</v>
      </c>
      <c r="H898" s="15" t="s">
        <v>5874</v>
      </c>
    </row>
    <row r="900" spans="2:8" x14ac:dyDescent="0.2">
      <c r="B900">
        <v>23</v>
      </c>
      <c r="F900">
        <v>17</v>
      </c>
      <c r="G900">
        <v>44</v>
      </c>
      <c r="H900" s="15" t="s">
        <v>5873</v>
      </c>
    </row>
    <row r="902" spans="2:8" x14ac:dyDescent="0.2">
      <c r="B902">
        <v>23</v>
      </c>
      <c r="C902">
        <v>10</v>
      </c>
      <c r="D902">
        <v>14</v>
      </c>
      <c r="F902">
        <v>17</v>
      </c>
      <c r="G902">
        <v>45</v>
      </c>
      <c r="H902" s="15" t="s">
        <v>5872</v>
      </c>
    </row>
    <row r="906" spans="2:8" x14ac:dyDescent="0.2">
      <c r="B906">
        <v>23</v>
      </c>
      <c r="F906">
        <v>19</v>
      </c>
      <c r="G906">
        <v>14</v>
      </c>
      <c r="H906" s="15" t="s">
        <v>5894</v>
      </c>
    </row>
    <row r="908" spans="2:8" x14ac:dyDescent="0.2">
      <c r="B908">
        <v>23</v>
      </c>
      <c r="F908">
        <v>19</v>
      </c>
      <c r="G908">
        <v>17</v>
      </c>
      <c r="H908" s="15" t="s">
        <v>5893</v>
      </c>
    </row>
    <row r="910" spans="2:8" x14ac:dyDescent="0.2">
      <c r="B910">
        <v>24</v>
      </c>
      <c r="F910">
        <v>8</v>
      </c>
      <c r="G910">
        <v>46</v>
      </c>
      <c r="H910" s="15" t="s">
        <v>5892</v>
      </c>
    </row>
    <row r="912" spans="2:8" x14ac:dyDescent="0.2">
      <c r="B912">
        <v>25</v>
      </c>
      <c r="F912">
        <v>9</v>
      </c>
      <c r="G912">
        <v>48</v>
      </c>
      <c r="H912" s="15" t="s">
        <v>5891</v>
      </c>
    </row>
    <row r="914" spans="2:8" x14ac:dyDescent="0.2">
      <c r="B914">
        <v>26</v>
      </c>
      <c r="C914">
        <v>10</v>
      </c>
      <c r="D914">
        <v>14</v>
      </c>
      <c r="F914">
        <v>7</v>
      </c>
      <c r="G914">
        <v>12</v>
      </c>
      <c r="H914" s="15" t="s">
        <v>5890</v>
      </c>
    </row>
    <row r="921" spans="2:8" x14ac:dyDescent="0.2">
      <c r="B921">
        <v>26</v>
      </c>
      <c r="F921" t="s">
        <v>5903</v>
      </c>
      <c r="H921" t="s">
        <v>5902</v>
      </c>
    </row>
    <row r="923" spans="2:8" x14ac:dyDescent="0.2">
      <c r="B923">
        <v>27</v>
      </c>
      <c r="C923">
        <v>10</v>
      </c>
      <c r="D923">
        <v>14</v>
      </c>
      <c r="F923" t="s">
        <v>5901</v>
      </c>
      <c r="H923" t="s">
        <v>5902</v>
      </c>
    </row>
    <row r="925" spans="2:8" x14ac:dyDescent="0.2">
      <c r="B925">
        <v>27</v>
      </c>
      <c r="F925">
        <v>15</v>
      </c>
      <c r="G925">
        <v>23</v>
      </c>
      <c r="H925" t="s">
        <v>5905</v>
      </c>
    </row>
    <row r="941" spans="2:8" x14ac:dyDescent="0.2">
      <c r="B941">
        <v>28</v>
      </c>
      <c r="C941">
        <v>10</v>
      </c>
      <c r="D941">
        <v>14</v>
      </c>
      <c r="F941">
        <v>5</v>
      </c>
      <c r="G941">
        <v>58</v>
      </c>
      <c r="H941" t="s">
        <v>5904</v>
      </c>
    </row>
    <row r="950" spans="2:8" x14ac:dyDescent="0.2">
      <c r="B950">
        <v>27</v>
      </c>
      <c r="F950">
        <v>6</v>
      </c>
      <c r="G950">
        <v>33</v>
      </c>
      <c r="H950" t="s">
        <v>5921</v>
      </c>
    </row>
    <row r="952" spans="2:8" x14ac:dyDescent="0.2">
      <c r="B952">
        <v>27</v>
      </c>
      <c r="F952">
        <v>10</v>
      </c>
      <c r="G952">
        <v>3</v>
      </c>
      <c r="H952" t="s">
        <v>5920</v>
      </c>
    </row>
    <row r="954" spans="2:8" x14ac:dyDescent="0.2">
      <c r="B954">
        <v>27</v>
      </c>
      <c r="F954">
        <v>10</v>
      </c>
      <c r="G954">
        <v>16</v>
      </c>
      <c r="H954" t="s">
        <v>5919</v>
      </c>
    </row>
    <row r="956" spans="2:8" x14ac:dyDescent="0.2">
      <c r="B956">
        <v>27</v>
      </c>
      <c r="F956">
        <v>10</v>
      </c>
      <c r="G956">
        <v>55</v>
      </c>
      <c r="H956" t="s">
        <v>5918</v>
      </c>
    </row>
    <row r="958" spans="2:8" x14ac:dyDescent="0.2">
      <c r="B958">
        <v>28</v>
      </c>
      <c r="F958">
        <v>9</v>
      </c>
      <c r="G958">
        <v>38</v>
      </c>
      <c r="H958" t="s">
        <v>5917</v>
      </c>
    </row>
    <row r="960" spans="2:8" x14ac:dyDescent="0.2">
      <c r="B960">
        <v>28</v>
      </c>
      <c r="F960">
        <v>17</v>
      </c>
      <c r="G960">
        <v>19</v>
      </c>
      <c r="H960" t="s">
        <v>5916</v>
      </c>
    </row>
    <row r="962" spans="2:8" x14ac:dyDescent="0.2">
      <c r="B962">
        <v>28</v>
      </c>
      <c r="F962">
        <v>17</v>
      </c>
      <c r="G962">
        <v>26</v>
      </c>
      <c r="H962" t="s">
        <v>5915</v>
      </c>
    </row>
    <row r="964" spans="2:8" x14ac:dyDescent="0.2">
      <c r="B964">
        <v>30</v>
      </c>
      <c r="F964">
        <v>9</v>
      </c>
      <c r="G964">
        <v>6</v>
      </c>
      <c r="H964" t="s">
        <v>5914</v>
      </c>
    </row>
    <row r="966" spans="2:8" x14ac:dyDescent="0.2">
      <c r="B966">
        <v>30</v>
      </c>
      <c r="C966">
        <v>10</v>
      </c>
      <c r="D966">
        <v>14</v>
      </c>
      <c r="F966">
        <v>10</v>
      </c>
      <c r="G966">
        <v>9</v>
      </c>
      <c r="H966" t="s">
        <v>5913</v>
      </c>
    </row>
    <row r="971" spans="2:8" x14ac:dyDescent="0.2">
      <c r="B971">
        <v>30</v>
      </c>
      <c r="F971">
        <v>10</v>
      </c>
      <c r="G971">
        <v>15</v>
      </c>
      <c r="H971" t="s">
        <v>5961</v>
      </c>
    </row>
    <row r="974" spans="2:8" x14ac:dyDescent="0.2">
      <c r="B974">
        <v>30</v>
      </c>
      <c r="F974">
        <v>15</v>
      </c>
      <c r="G974">
        <v>37</v>
      </c>
      <c r="H974" t="s">
        <v>5999</v>
      </c>
    </row>
    <row r="976" spans="2:8" x14ac:dyDescent="0.2">
      <c r="B976">
        <v>30</v>
      </c>
      <c r="F976">
        <v>15</v>
      </c>
      <c r="G976">
        <v>55</v>
      </c>
      <c r="H976" t="s">
        <v>5930</v>
      </c>
    </row>
    <row r="978" spans="2:8" x14ac:dyDescent="0.2">
      <c r="B978">
        <v>31</v>
      </c>
      <c r="F978">
        <v>9</v>
      </c>
      <c r="G978">
        <v>13</v>
      </c>
      <c r="H978" t="s">
        <v>5929</v>
      </c>
    </row>
    <row r="980" spans="2:8" x14ac:dyDescent="0.2">
      <c r="B980">
        <v>31</v>
      </c>
      <c r="C980">
        <v>10</v>
      </c>
      <c r="D980">
        <v>14</v>
      </c>
      <c r="F980">
        <v>9</v>
      </c>
      <c r="G980">
        <v>54</v>
      </c>
      <c r="H980" t="s">
        <v>5928</v>
      </c>
    </row>
    <row r="991" spans="2:8" x14ac:dyDescent="0.2">
      <c r="B991">
        <v>31</v>
      </c>
      <c r="F991">
        <v>14</v>
      </c>
      <c r="G991">
        <v>20</v>
      </c>
      <c r="H991" t="s">
        <v>5960</v>
      </c>
    </row>
    <row r="993" spans="2:8" x14ac:dyDescent="0.2">
      <c r="B993">
        <v>31</v>
      </c>
      <c r="F993">
        <v>15</v>
      </c>
      <c r="G993">
        <v>18</v>
      </c>
      <c r="H993" t="s">
        <v>5959</v>
      </c>
    </row>
    <row r="995" spans="2:8" x14ac:dyDescent="0.2">
      <c r="B995">
        <v>3</v>
      </c>
      <c r="F995">
        <v>13</v>
      </c>
      <c r="G995">
        <v>13</v>
      </c>
      <c r="H995" t="s">
        <v>5958</v>
      </c>
    </row>
    <row r="997" spans="2:8" x14ac:dyDescent="0.2">
      <c r="B997">
        <v>3</v>
      </c>
      <c r="F997">
        <v>15</v>
      </c>
      <c r="G997">
        <v>3</v>
      </c>
      <c r="H997" t="s">
        <v>5957</v>
      </c>
    </row>
    <row r="999" spans="2:8" x14ac:dyDescent="0.2">
      <c r="B999">
        <v>3</v>
      </c>
      <c r="F999">
        <v>21</v>
      </c>
      <c r="G999">
        <v>59</v>
      </c>
      <c r="H999" t="s">
        <v>5956</v>
      </c>
    </row>
    <row r="1001" spans="2:8" x14ac:dyDescent="0.2">
      <c r="B1001">
        <v>4</v>
      </c>
      <c r="C1001">
        <v>11</v>
      </c>
      <c r="D1001">
        <v>14</v>
      </c>
      <c r="F1001">
        <v>11</v>
      </c>
      <c r="G1001">
        <v>45</v>
      </c>
      <c r="H1001" t="s">
        <v>5955</v>
      </c>
    </row>
    <row r="1006" spans="2:8" x14ac:dyDescent="0.2">
      <c r="B1006">
        <v>5</v>
      </c>
      <c r="F1006">
        <v>8</v>
      </c>
      <c r="G1006">
        <v>31</v>
      </c>
      <c r="H1006" s="15" t="s">
        <v>5977</v>
      </c>
    </row>
    <row r="1008" spans="2:8" x14ac:dyDescent="0.2">
      <c r="B1008">
        <v>5</v>
      </c>
      <c r="F1008">
        <v>9</v>
      </c>
      <c r="G1008">
        <v>24</v>
      </c>
      <c r="H1008" s="15" t="s">
        <v>5976</v>
      </c>
    </row>
    <row r="1010" spans="2:8" x14ac:dyDescent="0.2">
      <c r="B1010">
        <v>5</v>
      </c>
      <c r="F1010">
        <v>10</v>
      </c>
      <c r="G1010">
        <v>27</v>
      </c>
      <c r="H1010" s="15" t="s">
        <v>5975</v>
      </c>
    </row>
    <row r="1012" spans="2:8" x14ac:dyDescent="0.2">
      <c r="B1012">
        <v>6</v>
      </c>
      <c r="C1012">
        <v>11</v>
      </c>
      <c r="F1012">
        <v>13</v>
      </c>
      <c r="G1012">
        <v>5</v>
      </c>
      <c r="H1012" s="15" t="s">
        <v>5974</v>
      </c>
    </row>
    <row r="1014" spans="2:8" x14ac:dyDescent="0.2">
      <c r="B1014">
        <v>7</v>
      </c>
      <c r="F1014">
        <v>6</v>
      </c>
      <c r="G1014">
        <v>14</v>
      </c>
      <c r="H1014" s="15" t="s">
        <v>5973</v>
      </c>
    </row>
    <row r="1016" spans="2:8" x14ac:dyDescent="0.2">
      <c r="B1016">
        <v>7</v>
      </c>
      <c r="F1016">
        <v>6</v>
      </c>
      <c r="G1016">
        <v>15</v>
      </c>
      <c r="H1016" s="15" t="s">
        <v>5972</v>
      </c>
    </row>
    <row r="1018" spans="2:8" x14ac:dyDescent="0.2">
      <c r="B1018">
        <v>7</v>
      </c>
      <c r="F1018">
        <v>6</v>
      </c>
      <c r="G1018">
        <v>19</v>
      </c>
      <c r="H1018" s="15" t="s">
        <v>5971</v>
      </c>
    </row>
    <row r="1020" spans="2:8" x14ac:dyDescent="0.2">
      <c r="B1020">
        <v>7</v>
      </c>
      <c r="F1020">
        <v>6</v>
      </c>
      <c r="G1020">
        <v>32</v>
      </c>
      <c r="H1020" s="15" t="s">
        <v>5970</v>
      </c>
    </row>
    <row r="1022" spans="2:8" x14ac:dyDescent="0.2">
      <c r="B1022">
        <v>7</v>
      </c>
      <c r="F1022">
        <v>6</v>
      </c>
      <c r="G1022">
        <v>46</v>
      </c>
      <c r="H1022" s="15" t="s">
        <v>5969</v>
      </c>
    </row>
    <row r="1024" spans="2:8" x14ac:dyDescent="0.2">
      <c r="B1024">
        <v>7</v>
      </c>
      <c r="F1024">
        <v>14</v>
      </c>
      <c r="G1024">
        <v>13</v>
      </c>
      <c r="H1024" s="15" t="s">
        <v>5968</v>
      </c>
    </row>
    <row r="1026" spans="2:8" x14ac:dyDescent="0.2">
      <c r="B1026">
        <v>7</v>
      </c>
      <c r="C1026">
        <v>11</v>
      </c>
      <c r="D1026">
        <v>14</v>
      </c>
      <c r="F1026">
        <v>14</v>
      </c>
      <c r="G1026">
        <v>33</v>
      </c>
      <c r="H1026" s="15" t="s">
        <v>5967</v>
      </c>
    </row>
    <row r="1039" spans="2:8" x14ac:dyDescent="0.2">
      <c r="B1039">
        <v>8</v>
      </c>
      <c r="F1039">
        <v>7</v>
      </c>
      <c r="G1039">
        <v>54</v>
      </c>
      <c r="H1039" t="s">
        <v>5998</v>
      </c>
    </row>
    <row r="1044" spans="2:8" x14ac:dyDescent="0.2">
      <c r="B1044">
        <v>9</v>
      </c>
      <c r="F1044">
        <v>6</v>
      </c>
      <c r="G1044">
        <v>18</v>
      </c>
      <c r="H1044" t="s">
        <v>5255</v>
      </c>
    </row>
    <row r="1046" spans="2:8" x14ac:dyDescent="0.2">
      <c r="B1046">
        <v>9</v>
      </c>
      <c r="C1046">
        <v>11</v>
      </c>
      <c r="F1046">
        <v>7</v>
      </c>
      <c r="G1046">
        <v>27</v>
      </c>
      <c r="H1046" t="s">
        <v>5984</v>
      </c>
    </row>
    <row r="1048" spans="2:8" x14ac:dyDescent="0.2">
      <c r="B1048">
        <v>9</v>
      </c>
      <c r="F1048">
        <v>7</v>
      </c>
      <c r="G1048">
        <v>35</v>
      </c>
      <c r="H1048" t="s">
        <v>5985</v>
      </c>
    </row>
    <row r="1050" spans="2:8" x14ac:dyDescent="0.2">
      <c r="B1050">
        <v>9</v>
      </c>
      <c r="F1050">
        <v>7</v>
      </c>
      <c r="G1050">
        <v>36</v>
      </c>
      <c r="H1050" t="s">
        <v>5986</v>
      </c>
    </row>
    <row r="1064" spans="2:8" x14ac:dyDescent="0.2">
      <c r="B1064">
        <v>9</v>
      </c>
      <c r="F1064">
        <v>7</v>
      </c>
      <c r="G1064">
        <v>47</v>
      </c>
      <c r="H1064" t="s">
        <v>5997</v>
      </c>
    </row>
    <row r="1066" spans="2:8" x14ac:dyDescent="0.2">
      <c r="B1066">
        <v>9</v>
      </c>
      <c r="F1066">
        <v>7</v>
      </c>
      <c r="G1066">
        <v>50</v>
      </c>
      <c r="H1066" t="s">
        <v>5996</v>
      </c>
    </row>
    <row r="1068" spans="2:8" x14ac:dyDescent="0.2">
      <c r="B1068">
        <v>9</v>
      </c>
      <c r="F1068">
        <v>8</v>
      </c>
      <c r="G1068">
        <v>28</v>
      </c>
      <c r="H1068" t="s">
        <v>5995</v>
      </c>
    </row>
    <row r="1070" spans="2:8" x14ac:dyDescent="0.2">
      <c r="B1070">
        <v>9</v>
      </c>
      <c r="F1070">
        <v>9</v>
      </c>
      <c r="G1070">
        <v>13</v>
      </c>
      <c r="H1070" t="s">
        <v>5994</v>
      </c>
    </row>
    <row r="1072" spans="2:8" x14ac:dyDescent="0.2">
      <c r="B1072">
        <v>9</v>
      </c>
      <c r="F1072">
        <v>9</v>
      </c>
      <c r="G1072">
        <v>46</v>
      </c>
      <c r="H1072" t="s">
        <v>5993</v>
      </c>
    </row>
    <row r="1074" spans="2:8" x14ac:dyDescent="0.2">
      <c r="B1074">
        <v>10</v>
      </c>
      <c r="C1074">
        <v>11</v>
      </c>
      <c r="D1074">
        <v>14</v>
      </c>
      <c r="F1074">
        <v>7</v>
      </c>
      <c r="G1074">
        <v>54</v>
      </c>
      <c r="H1074" t="s">
        <v>5992</v>
      </c>
    </row>
    <row r="1076" spans="2:8" x14ac:dyDescent="0.2">
      <c r="B1076">
        <v>10</v>
      </c>
      <c r="F1076">
        <v>8</v>
      </c>
      <c r="G1076">
        <v>37</v>
      </c>
      <c r="H1076" s="15" t="s">
        <v>6033</v>
      </c>
    </row>
    <row r="1097" spans="2:8" x14ac:dyDescent="0.2">
      <c r="B1097">
        <v>11</v>
      </c>
      <c r="F1097">
        <v>8</v>
      </c>
      <c r="G1097">
        <v>53</v>
      </c>
      <c r="H1097" s="15" t="s">
        <v>6013</v>
      </c>
    </row>
    <row r="1099" spans="2:8" x14ac:dyDescent="0.2">
      <c r="B1099">
        <v>11</v>
      </c>
      <c r="F1099">
        <v>10</v>
      </c>
      <c r="G1099">
        <v>26</v>
      </c>
      <c r="H1099" s="15" t="s">
        <v>6012</v>
      </c>
    </row>
    <row r="1101" spans="2:8" x14ac:dyDescent="0.2">
      <c r="B1101">
        <v>11</v>
      </c>
      <c r="F1101">
        <v>11</v>
      </c>
      <c r="G1101">
        <v>7</v>
      </c>
      <c r="H1101" s="15" t="s">
        <v>6011</v>
      </c>
    </row>
    <row r="1103" spans="2:8" x14ac:dyDescent="0.2">
      <c r="B1103">
        <v>11</v>
      </c>
      <c r="F1103">
        <v>14</v>
      </c>
      <c r="G1103">
        <v>26</v>
      </c>
      <c r="H1103" s="15" t="s">
        <v>6010</v>
      </c>
    </row>
    <row r="1105" spans="2:9" x14ac:dyDescent="0.2">
      <c r="B1105">
        <v>12</v>
      </c>
      <c r="F1105">
        <v>10</v>
      </c>
      <c r="G1105">
        <v>35</v>
      </c>
      <c r="H1105" s="15" t="s">
        <v>6009</v>
      </c>
    </row>
    <row r="1107" spans="2:9" x14ac:dyDescent="0.2">
      <c r="B1107">
        <v>12</v>
      </c>
      <c r="C1107">
        <v>11</v>
      </c>
      <c r="D1107">
        <v>14</v>
      </c>
      <c r="F1107">
        <v>10</v>
      </c>
      <c r="G1107">
        <v>36</v>
      </c>
      <c r="H1107" s="15" t="s">
        <v>6008</v>
      </c>
    </row>
    <row r="1111" spans="2:9" x14ac:dyDescent="0.2">
      <c r="B1111">
        <v>12</v>
      </c>
      <c r="F1111">
        <v>12</v>
      </c>
      <c r="G1111">
        <v>56</v>
      </c>
      <c r="I1111" s="15" t="s">
        <v>6032</v>
      </c>
    </row>
    <row r="1113" spans="2:9" x14ac:dyDescent="0.2">
      <c r="B1113">
        <v>12</v>
      </c>
      <c r="F1113">
        <v>16</v>
      </c>
      <c r="G1113">
        <v>24</v>
      </c>
      <c r="I1113" s="15" t="s">
        <v>6031</v>
      </c>
    </row>
    <row r="1115" spans="2:9" x14ac:dyDescent="0.2">
      <c r="B1115">
        <v>13</v>
      </c>
      <c r="F1115">
        <v>8</v>
      </c>
      <c r="G1115">
        <v>14</v>
      </c>
      <c r="I1115" s="15" t="s">
        <v>6030</v>
      </c>
    </row>
    <row r="1117" spans="2:9" x14ac:dyDescent="0.2">
      <c r="B1117">
        <v>13</v>
      </c>
      <c r="F1117">
        <v>14</v>
      </c>
      <c r="G1117">
        <v>54</v>
      </c>
      <c r="I1117" s="15" t="s">
        <v>6029</v>
      </c>
    </row>
    <row r="1119" spans="2:9" x14ac:dyDescent="0.2">
      <c r="B1119">
        <v>13</v>
      </c>
      <c r="F1119">
        <v>15</v>
      </c>
      <c r="G1119">
        <v>0</v>
      </c>
      <c r="I1119" s="15" t="s">
        <v>6028</v>
      </c>
    </row>
    <row r="1121" spans="2:9" x14ac:dyDescent="0.2">
      <c r="B1121">
        <v>13</v>
      </c>
      <c r="F1121">
        <v>16</v>
      </c>
      <c r="G1121">
        <v>57</v>
      </c>
      <c r="I1121" s="15" t="s">
        <v>6027</v>
      </c>
    </row>
    <row r="1123" spans="2:9" x14ac:dyDescent="0.2">
      <c r="B1123">
        <v>15</v>
      </c>
      <c r="F1123">
        <v>7</v>
      </c>
      <c r="G1123">
        <v>28</v>
      </c>
      <c r="I1123" s="15" t="s">
        <v>6026</v>
      </c>
    </row>
    <row r="1125" spans="2:9" x14ac:dyDescent="0.2">
      <c r="B1125">
        <v>15</v>
      </c>
      <c r="F1125">
        <v>7</v>
      </c>
      <c r="G1125">
        <v>42</v>
      </c>
      <c r="I1125" s="15" t="s">
        <v>6024</v>
      </c>
    </row>
    <row r="1127" spans="2:9" x14ac:dyDescent="0.2">
      <c r="B1127">
        <v>15</v>
      </c>
      <c r="C1127">
        <v>11</v>
      </c>
      <c r="D1127">
        <v>14</v>
      </c>
      <c r="F1127">
        <v>7</v>
      </c>
      <c r="G1127">
        <v>50</v>
      </c>
      <c r="I1127" s="15" t="s">
        <v>6023</v>
      </c>
    </row>
    <row r="1128" spans="2:9" x14ac:dyDescent="0.2">
      <c r="I1128" s="15"/>
    </row>
    <row r="1129" spans="2:9" x14ac:dyDescent="0.2">
      <c r="B1129">
        <v>15</v>
      </c>
      <c r="F1129">
        <v>8</v>
      </c>
      <c r="G1129">
        <v>5</v>
      </c>
      <c r="I1129" s="15" t="s">
        <v>6025</v>
      </c>
    </row>
    <row r="1131" spans="2:9" x14ac:dyDescent="0.2">
      <c r="B1131">
        <v>15</v>
      </c>
      <c r="F1131">
        <v>13</v>
      </c>
      <c r="G1131">
        <v>42</v>
      </c>
      <c r="I1131" t="s">
        <v>6080</v>
      </c>
    </row>
    <row r="1158" spans="2:9" x14ac:dyDescent="0.2">
      <c r="B1158">
        <v>17</v>
      </c>
      <c r="F1158">
        <v>8</v>
      </c>
      <c r="G1158">
        <v>36</v>
      </c>
      <c r="I1158" t="s">
        <v>6079</v>
      </c>
    </row>
    <row r="1160" spans="2:9" x14ac:dyDescent="0.2">
      <c r="B1160">
        <v>17</v>
      </c>
      <c r="F1160">
        <v>8</v>
      </c>
      <c r="G1160">
        <v>40</v>
      </c>
      <c r="I1160" t="s">
        <v>6078</v>
      </c>
    </row>
    <row r="1162" spans="2:9" x14ac:dyDescent="0.2">
      <c r="B1162">
        <v>17</v>
      </c>
      <c r="C1162">
        <v>11</v>
      </c>
      <c r="F1162">
        <v>9</v>
      </c>
      <c r="G1162">
        <v>6</v>
      </c>
      <c r="I1162" t="s">
        <v>6077</v>
      </c>
    </row>
    <row r="1169" spans="2:8" x14ac:dyDescent="0.2">
      <c r="B1169">
        <v>19</v>
      </c>
      <c r="F1169">
        <v>6</v>
      </c>
      <c r="G1169">
        <v>38</v>
      </c>
      <c r="H1169" t="s">
        <v>6068</v>
      </c>
    </row>
    <row r="1171" spans="2:8" x14ac:dyDescent="0.2">
      <c r="B1171">
        <v>19</v>
      </c>
      <c r="F1171">
        <v>6</v>
      </c>
      <c r="G1171">
        <v>41</v>
      </c>
      <c r="H1171" t="s">
        <v>6054</v>
      </c>
    </row>
    <row r="1173" spans="2:8" x14ac:dyDescent="0.2">
      <c r="B1173">
        <v>19</v>
      </c>
      <c r="F1173">
        <v>6</v>
      </c>
      <c r="G1173">
        <v>47</v>
      </c>
      <c r="H1173" t="s">
        <v>6053</v>
      </c>
    </row>
    <row r="1175" spans="2:8" x14ac:dyDescent="0.2">
      <c r="B1175">
        <v>19</v>
      </c>
      <c r="F1175">
        <v>6</v>
      </c>
      <c r="G1175">
        <v>57</v>
      </c>
      <c r="H1175" t="s">
        <v>6052</v>
      </c>
    </row>
    <row r="1177" spans="2:8" x14ac:dyDescent="0.2">
      <c r="B1177">
        <v>19</v>
      </c>
      <c r="F1177">
        <v>7</v>
      </c>
      <c r="G1177">
        <v>42</v>
      </c>
      <c r="H1177" t="s">
        <v>6051</v>
      </c>
    </row>
    <row r="1179" spans="2:8" x14ac:dyDescent="0.2">
      <c r="B1179">
        <v>19</v>
      </c>
      <c r="C1179">
        <v>11</v>
      </c>
      <c r="D1179">
        <v>14</v>
      </c>
      <c r="F1179">
        <v>7</v>
      </c>
      <c r="G1179">
        <v>49</v>
      </c>
      <c r="H1179" t="s">
        <v>6050</v>
      </c>
    </row>
    <row r="1200" spans="2:9" x14ac:dyDescent="0.2">
      <c r="B1200">
        <v>22</v>
      </c>
      <c r="F1200">
        <v>21</v>
      </c>
      <c r="G1200">
        <v>43</v>
      </c>
      <c r="I1200" t="s">
        <v>6067</v>
      </c>
    </row>
    <row r="1202" spans="2:9" x14ac:dyDescent="0.2">
      <c r="B1202">
        <v>23</v>
      </c>
      <c r="C1202">
        <v>11</v>
      </c>
      <c r="D1202">
        <v>14</v>
      </c>
      <c r="F1202">
        <v>12</v>
      </c>
      <c r="G1202">
        <v>58</v>
      </c>
      <c r="I1202" t="s">
        <v>6066</v>
      </c>
    </row>
    <row r="1212" spans="2:9" x14ac:dyDescent="0.2">
      <c r="B1212">
        <v>24</v>
      </c>
      <c r="F1212">
        <v>10</v>
      </c>
      <c r="G1212">
        <v>26</v>
      </c>
      <c r="I1212" t="s">
        <v>6076</v>
      </c>
    </row>
    <row r="1214" spans="2:9" x14ac:dyDescent="0.2">
      <c r="B1214">
        <v>24</v>
      </c>
      <c r="F1214">
        <v>10</v>
      </c>
      <c r="G1214">
        <v>41</v>
      </c>
      <c r="I1214" t="s">
        <v>6075</v>
      </c>
    </row>
    <row r="1216" spans="2:9" x14ac:dyDescent="0.2">
      <c r="B1216">
        <v>24</v>
      </c>
      <c r="C1216">
        <v>11</v>
      </c>
      <c r="D1216">
        <v>14</v>
      </c>
      <c r="F1216">
        <v>11</v>
      </c>
      <c r="G1216">
        <v>46</v>
      </c>
      <c r="I1216" t="s">
        <v>6074</v>
      </c>
    </row>
    <row r="1223" spans="2:9" x14ac:dyDescent="0.2">
      <c r="B1223">
        <v>25</v>
      </c>
      <c r="F1223">
        <v>10</v>
      </c>
      <c r="G1223">
        <v>29</v>
      </c>
      <c r="I1223" s="15" t="s">
        <v>6139</v>
      </c>
    </row>
    <row r="1225" spans="2:9" x14ac:dyDescent="0.2">
      <c r="B1225">
        <v>25</v>
      </c>
      <c r="F1225">
        <v>10</v>
      </c>
      <c r="G1225">
        <v>49</v>
      </c>
      <c r="I1225" s="15" t="s">
        <v>6138</v>
      </c>
    </row>
    <row r="1227" spans="2:9" x14ac:dyDescent="0.2">
      <c r="B1227">
        <v>26</v>
      </c>
      <c r="F1227">
        <v>11</v>
      </c>
      <c r="G1227">
        <v>12</v>
      </c>
      <c r="I1227" s="15" t="s">
        <v>6092</v>
      </c>
    </row>
    <row r="1229" spans="2:9" x14ac:dyDescent="0.2">
      <c r="B1229">
        <v>26</v>
      </c>
      <c r="F1229">
        <v>11</v>
      </c>
      <c r="G1229">
        <v>41</v>
      </c>
      <c r="I1229" s="15" t="s">
        <v>6091</v>
      </c>
    </row>
    <row r="1231" spans="2:9" x14ac:dyDescent="0.2">
      <c r="B1231">
        <v>26</v>
      </c>
      <c r="C1231">
        <v>11</v>
      </c>
      <c r="D1231">
        <v>14</v>
      </c>
      <c r="F1231">
        <v>12</v>
      </c>
      <c r="G1231">
        <v>1</v>
      </c>
      <c r="I1231" s="15" t="s">
        <v>6090</v>
      </c>
    </row>
    <row r="1241" spans="2:9" x14ac:dyDescent="0.2">
      <c r="B1241">
        <v>27</v>
      </c>
      <c r="F1241">
        <v>9</v>
      </c>
      <c r="G1241">
        <v>15</v>
      </c>
      <c r="I1241" s="15" t="s">
        <v>6137</v>
      </c>
    </row>
    <row r="1243" spans="2:9" x14ac:dyDescent="0.2">
      <c r="B1243">
        <v>28</v>
      </c>
      <c r="F1243">
        <v>14</v>
      </c>
      <c r="G1243">
        <v>19</v>
      </c>
      <c r="I1243" s="15" t="s">
        <v>6124</v>
      </c>
    </row>
    <row r="1245" spans="2:9" x14ac:dyDescent="0.2">
      <c r="B1245">
        <v>28</v>
      </c>
      <c r="D1245">
        <v>11</v>
      </c>
      <c r="F1245">
        <v>14</v>
      </c>
      <c r="G1245">
        <v>33</v>
      </c>
      <c r="I1245" s="15" t="s">
        <v>6123</v>
      </c>
    </row>
    <row r="1247" spans="2:9" x14ac:dyDescent="0.2">
      <c r="B1247">
        <v>30</v>
      </c>
      <c r="F1247">
        <v>9</v>
      </c>
      <c r="G1247">
        <v>3</v>
      </c>
      <c r="I1247" s="15" t="s">
        <v>6122</v>
      </c>
    </row>
    <row r="1249" spans="2:9" x14ac:dyDescent="0.2">
      <c r="B1249">
        <v>1</v>
      </c>
      <c r="F1249">
        <v>7</v>
      </c>
      <c r="G1249">
        <v>54</v>
      </c>
      <c r="I1249" s="15" t="s">
        <v>6121</v>
      </c>
    </row>
    <row r="1251" spans="2:9" x14ac:dyDescent="0.2">
      <c r="B1251">
        <v>1</v>
      </c>
      <c r="F1251">
        <v>8</v>
      </c>
      <c r="G1251">
        <v>2</v>
      </c>
      <c r="I1251" s="15" t="s">
        <v>6120</v>
      </c>
    </row>
    <row r="1253" spans="2:9" x14ac:dyDescent="0.2">
      <c r="B1253">
        <v>1</v>
      </c>
      <c r="F1253">
        <v>8</v>
      </c>
      <c r="G1253">
        <v>12</v>
      </c>
      <c r="I1253" s="15" t="s">
        <v>6119</v>
      </c>
    </row>
    <row r="1255" spans="2:9" x14ac:dyDescent="0.2">
      <c r="B1255">
        <v>1</v>
      </c>
      <c r="F1255">
        <v>9</v>
      </c>
      <c r="G1255">
        <v>0</v>
      </c>
      <c r="I1255" t="s">
        <v>6117</v>
      </c>
    </row>
    <row r="1257" spans="2:9" x14ac:dyDescent="0.2">
      <c r="B1257">
        <v>1</v>
      </c>
      <c r="C1257">
        <v>12</v>
      </c>
      <c r="D1257">
        <v>14</v>
      </c>
      <c r="F1257">
        <v>10</v>
      </c>
      <c r="G1257">
        <v>2</v>
      </c>
      <c r="I1257" t="s">
        <v>6116</v>
      </c>
    </row>
    <row r="1261" spans="2:9" x14ac:dyDescent="0.2">
      <c r="B1261">
        <v>2</v>
      </c>
      <c r="F1261">
        <v>8</v>
      </c>
      <c r="G1261">
        <v>42</v>
      </c>
      <c r="I1261" s="15" t="s">
        <v>6136</v>
      </c>
    </row>
    <row r="1263" spans="2:9" x14ac:dyDescent="0.2">
      <c r="B1263">
        <v>2</v>
      </c>
      <c r="F1263">
        <v>14</v>
      </c>
      <c r="G1263">
        <v>9</v>
      </c>
      <c r="I1263" s="15" t="s">
        <v>6135</v>
      </c>
    </row>
    <row r="1265" spans="2:9" x14ac:dyDescent="0.2">
      <c r="B1265">
        <v>2</v>
      </c>
      <c r="F1265">
        <v>16</v>
      </c>
      <c r="G1265">
        <v>7</v>
      </c>
      <c r="I1265" s="15" t="s">
        <v>6134</v>
      </c>
    </row>
    <row r="1267" spans="2:9" x14ac:dyDescent="0.2">
      <c r="B1267">
        <v>3</v>
      </c>
      <c r="F1267">
        <v>10</v>
      </c>
      <c r="G1267">
        <v>7</v>
      </c>
      <c r="I1267" s="15" t="s">
        <v>6133</v>
      </c>
    </row>
    <row r="1269" spans="2:9" x14ac:dyDescent="0.2">
      <c r="B1269">
        <v>3</v>
      </c>
      <c r="F1269">
        <v>16</v>
      </c>
      <c r="G1269">
        <v>25</v>
      </c>
      <c r="I1269" s="15" t="s">
        <v>6131</v>
      </c>
    </row>
    <row r="1271" spans="2:9" x14ac:dyDescent="0.2">
      <c r="B1271">
        <v>4</v>
      </c>
      <c r="F1271">
        <v>6</v>
      </c>
      <c r="G1271">
        <v>27</v>
      </c>
      <c r="I1271" s="15" t="s">
        <v>6130</v>
      </c>
    </row>
    <row r="1273" spans="2:9" x14ac:dyDescent="0.2">
      <c r="B1273">
        <v>4</v>
      </c>
      <c r="C1273">
        <v>12</v>
      </c>
      <c r="D1273">
        <v>14</v>
      </c>
      <c r="F1273">
        <v>6</v>
      </c>
      <c r="G1273">
        <v>51</v>
      </c>
      <c r="I1273" s="15" t="s">
        <v>6129</v>
      </c>
    </row>
    <row r="1275" spans="2:9" x14ac:dyDescent="0.2">
      <c r="B1275">
        <v>4</v>
      </c>
      <c r="F1275">
        <v>7</v>
      </c>
      <c r="G1275">
        <v>32</v>
      </c>
      <c r="I1275" s="15" t="s">
        <v>6132</v>
      </c>
    </row>
    <row r="1287" spans="2:9" x14ac:dyDescent="0.2">
      <c r="B1287">
        <v>4</v>
      </c>
      <c r="F1287">
        <v>7</v>
      </c>
      <c r="G1287">
        <v>55</v>
      </c>
      <c r="I1287" t="s">
        <v>6174</v>
      </c>
    </row>
    <row r="1289" spans="2:9" x14ac:dyDescent="0.2">
      <c r="B1289">
        <v>4</v>
      </c>
      <c r="F1289">
        <v>8</v>
      </c>
      <c r="G1289">
        <v>26</v>
      </c>
      <c r="I1289" t="s">
        <v>6173</v>
      </c>
    </row>
    <row r="1291" spans="2:9" x14ac:dyDescent="0.2">
      <c r="B1291">
        <v>4</v>
      </c>
      <c r="F1291">
        <v>17</v>
      </c>
      <c r="G1291">
        <v>53</v>
      </c>
      <c r="I1291" t="s">
        <v>6172</v>
      </c>
    </row>
    <row r="1293" spans="2:9" x14ac:dyDescent="0.2">
      <c r="B1293">
        <v>4</v>
      </c>
      <c r="F1293">
        <v>19</v>
      </c>
      <c r="G1293">
        <v>26</v>
      </c>
      <c r="I1293" t="s">
        <v>6171</v>
      </c>
    </row>
    <row r="1295" spans="2:9" x14ac:dyDescent="0.2">
      <c r="B1295">
        <v>4</v>
      </c>
      <c r="F1295">
        <v>19</v>
      </c>
      <c r="G1295">
        <v>48</v>
      </c>
      <c r="I1295" s="15" t="s">
        <v>6154</v>
      </c>
    </row>
    <row r="1297" spans="2:9" x14ac:dyDescent="0.2">
      <c r="B1297">
        <v>4</v>
      </c>
      <c r="F1297">
        <v>20</v>
      </c>
      <c r="G1297">
        <v>22</v>
      </c>
      <c r="I1297" s="15" t="s">
        <v>6153</v>
      </c>
    </row>
    <row r="1299" spans="2:9" x14ac:dyDescent="0.2">
      <c r="B1299">
        <v>4</v>
      </c>
      <c r="F1299">
        <v>21</v>
      </c>
      <c r="G1299">
        <v>51</v>
      </c>
      <c r="I1299" s="15" t="s">
        <v>6152</v>
      </c>
    </row>
    <row r="1301" spans="2:9" x14ac:dyDescent="0.2">
      <c r="B1301">
        <v>5</v>
      </c>
      <c r="F1301">
        <v>6</v>
      </c>
      <c r="G1301">
        <v>7</v>
      </c>
      <c r="I1301" s="15" t="s">
        <v>6151</v>
      </c>
    </row>
    <row r="1303" spans="2:9" x14ac:dyDescent="0.2">
      <c r="B1303">
        <v>5</v>
      </c>
      <c r="F1303">
        <v>6</v>
      </c>
      <c r="G1303">
        <v>29</v>
      </c>
      <c r="I1303" s="15" t="s">
        <v>6150</v>
      </c>
    </row>
    <row r="1305" spans="2:9" x14ac:dyDescent="0.2">
      <c r="B1305">
        <v>5</v>
      </c>
      <c r="F1305">
        <v>6</v>
      </c>
      <c r="G1305">
        <v>36</v>
      </c>
      <c r="I1305" s="15" t="s">
        <v>6149</v>
      </c>
    </row>
    <row r="1307" spans="2:9" x14ac:dyDescent="0.2">
      <c r="B1307">
        <v>5</v>
      </c>
      <c r="C1307">
        <v>12</v>
      </c>
      <c r="D1307">
        <v>14</v>
      </c>
      <c r="F1307">
        <v>8</v>
      </c>
      <c r="G1307">
        <v>32</v>
      </c>
      <c r="I1307" s="15" t="s">
        <v>6148</v>
      </c>
    </row>
    <row r="1319" spans="2:9" x14ac:dyDescent="0.2">
      <c r="B1319">
        <v>6</v>
      </c>
      <c r="F1319">
        <v>11</v>
      </c>
      <c r="G1319">
        <v>27</v>
      </c>
      <c r="I1319" t="s">
        <v>6170</v>
      </c>
    </row>
    <row r="1321" spans="2:9" x14ac:dyDescent="0.2">
      <c r="B1321">
        <v>7</v>
      </c>
      <c r="F1321">
        <v>7</v>
      </c>
      <c r="G1321">
        <v>27</v>
      </c>
      <c r="I1321" t="s">
        <v>6169</v>
      </c>
    </row>
    <row r="1323" spans="2:9" x14ac:dyDescent="0.2">
      <c r="B1323">
        <v>7</v>
      </c>
      <c r="F1323">
        <v>9</v>
      </c>
      <c r="G1323">
        <v>15</v>
      </c>
      <c r="I1323" t="s">
        <v>6168</v>
      </c>
    </row>
    <row r="1325" spans="2:9" x14ac:dyDescent="0.2">
      <c r="B1325">
        <v>8</v>
      </c>
      <c r="F1325">
        <v>7</v>
      </c>
      <c r="G1325">
        <v>40</v>
      </c>
      <c r="I1325" t="s">
        <v>6167</v>
      </c>
    </row>
    <row r="1327" spans="2:9" x14ac:dyDescent="0.2">
      <c r="B1327">
        <v>8</v>
      </c>
      <c r="F1327">
        <v>8</v>
      </c>
      <c r="G1327">
        <v>45</v>
      </c>
      <c r="I1327" t="s">
        <v>6166</v>
      </c>
    </row>
    <row r="1329" spans="2:9" x14ac:dyDescent="0.2">
      <c r="B1329">
        <v>8</v>
      </c>
      <c r="C1329">
        <v>12</v>
      </c>
      <c r="D1329">
        <v>14</v>
      </c>
      <c r="F1329">
        <v>19</v>
      </c>
      <c r="G1329">
        <v>11</v>
      </c>
      <c r="I1329" t="s">
        <v>6165</v>
      </c>
    </row>
    <row r="1345" spans="2:9" x14ac:dyDescent="0.2">
      <c r="B1345">
        <v>9</v>
      </c>
      <c r="F1345">
        <v>11</v>
      </c>
      <c r="G1345">
        <v>2</v>
      </c>
      <c r="I1345" s="15" t="s">
        <v>6187</v>
      </c>
    </row>
    <row r="1347" spans="2:9" x14ac:dyDescent="0.2">
      <c r="B1347">
        <v>9</v>
      </c>
      <c r="F1347">
        <v>11</v>
      </c>
      <c r="G1347">
        <v>6</v>
      </c>
      <c r="I1347" s="15" t="s">
        <v>6067</v>
      </c>
    </row>
    <row r="1349" spans="2:9" x14ac:dyDescent="0.2">
      <c r="B1349">
        <v>9</v>
      </c>
      <c r="C1349">
        <v>12</v>
      </c>
      <c r="F1349">
        <v>16</v>
      </c>
      <c r="G1349">
        <v>24</v>
      </c>
      <c r="I1349" s="15" t="s">
        <v>6186</v>
      </c>
    </row>
    <row r="1351" spans="2:9" x14ac:dyDescent="0.2">
      <c r="B1351">
        <v>10</v>
      </c>
      <c r="F1351">
        <v>8</v>
      </c>
      <c r="G1351">
        <v>3</v>
      </c>
      <c r="I1351" s="15" t="s">
        <v>6185</v>
      </c>
    </row>
    <row r="1353" spans="2:9" x14ac:dyDescent="0.2">
      <c r="B1353">
        <v>10</v>
      </c>
      <c r="C1353">
        <v>12</v>
      </c>
      <c r="D1353">
        <v>14</v>
      </c>
      <c r="F1353">
        <v>8</v>
      </c>
      <c r="G1353">
        <v>6</v>
      </c>
      <c r="I1353" s="15" t="s">
        <v>6184</v>
      </c>
    </row>
    <row r="1355" spans="2:9" x14ac:dyDescent="0.2">
      <c r="B1355">
        <v>10</v>
      </c>
      <c r="C1355">
        <v>12</v>
      </c>
      <c r="D1355">
        <v>14</v>
      </c>
      <c r="F1355">
        <v>19</v>
      </c>
      <c r="G1355">
        <v>18</v>
      </c>
      <c r="I1355" s="15" t="s">
        <v>6184</v>
      </c>
    </row>
    <row r="1391" spans="2:9" x14ac:dyDescent="0.2">
      <c r="B1391">
        <v>14</v>
      </c>
      <c r="F1391">
        <v>10</v>
      </c>
      <c r="G1391">
        <v>15</v>
      </c>
      <c r="I1391" s="15" t="s">
        <v>6253</v>
      </c>
    </row>
    <row r="1393" spans="2:10" x14ac:dyDescent="0.2">
      <c r="B1393">
        <v>14</v>
      </c>
      <c r="F1393">
        <v>10</v>
      </c>
      <c r="G1393">
        <v>21</v>
      </c>
      <c r="I1393" s="15" t="s">
        <v>6252</v>
      </c>
    </row>
    <row r="1395" spans="2:10" x14ac:dyDescent="0.2">
      <c r="B1395">
        <v>15</v>
      </c>
      <c r="F1395">
        <v>10</v>
      </c>
      <c r="G1395">
        <v>29</v>
      </c>
      <c r="I1395" s="15" t="s">
        <v>6206</v>
      </c>
    </row>
    <row r="1397" spans="2:10" x14ac:dyDescent="0.2">
      <c r="B1397">
        <v>17</v>
      </c>
      <c r="F1397">
        <v>12</v>
      </c>
      <c r="G1397">
        <v>30</v>
      </c>
      <c r="I1397" s="15" t="s">
        <v>6205</v>
      </c>
    </row>
    <row r="1399" spans="2:10" x14ac:dyDescent="0.2">
      <c r="B1399">
        <v>17</v>
      </c>
      <c r="F1399">
        <v>14</v>
      </c>
      <c r="G1399">
        <v>0</v>
      </c>
      <c r="I1399" s="15" t="s">
        <v>6204</v>
      </c>
    </row>
    <row r="1401" spans="2:10" x14ac:dyDescent="0.2">
      <c r="B1401">
        <v>17</v>
      </c>
      <c r="F1401">
        <v>14</v>
      </c>
      <c r="G1401">
        <v>15</v>
      </c>
      <c r="I1401" s="15" t="s">
        <v>6203</v>
      </c>
      <c r="J1401" s="15"/>
    </row>
    <row r="1403" spans="2:10" x14ac:dyDescent="0.2">
      <c r="B1403">
        <v>17</v>
      </c>
      <c r="C1403">
        <v>12</v>
      </c>
      <c r="D1403">
        <v>14</v>
      </c>
      <c r="F1403">
        <v>14</v>
      </c>
      <c r="G1403">
        <v>39</v>
      </c>
      <c r="I1403" s="15" t="s">
        <v>6202</v>
      </c>
    </row>
    <row r="1431" spans="2:8" x14ac:dyDescent="0.2">
      <c r="B1431">
        <v>17</v>
      </c>
      <c r="F1431">
        <v>17</v>
      </c>
      <c r="G1431">
        <v>11</v>
      </c>
      <c r="H1431" s="15" t="s">
        <v>6234</v>
      </c>
    </row>
    <row r="1433" spans="2:8" x14ac:dyDescent="0.2">
      <c r="B1433">
        <v>21</v>
      </c>
      <c r="F1433">
        <v>8</v>
      </c>
      <c r="G1433">
        <v>21</v>
      </c>
      <c r="H1433" s="15" t="s">
        <v>6233</v>
      </c>
    </row>
    <row r="1435" spans="2:8" x14ac:dyDescent="0.2">
      <c r="B1435">
        <v>21</v>
      </c>
      <c r="C1435">
        <v>12</v>
      </c>
      <c r="D1435">
        <v>14</v>
      </c>
      <c r="F1435">
        <v>9</v>
      </c>
      <c r="G1435">
        <v>1</v>
      </c>
      <c r="H1435" s="15" t="s">
        <v>6232</v>
      </c>
    </row>
    <row r="1470" spans="2:8" x14ac:dyDescent="0.2">
      <c r="B1470">
        <v>23</v>
      </c>
      <c r="F1470">
        <v>16</v>
      </c>
      <c r="G1470">
        <v>56</v>
      </c>
      <c r="H1470" s="15" t="s">
        <v>6251</v>
      </c>
    </row>
    <row r="1472" spans="2:8" x14ac:dyDescent="0.2">
      <c r="B1472">
        <v>23</v>
      </c>
      <c r="F1472">
        <v>17</v>
      </c>
      <c r="G1472">
        <v>4</v>
      </c>
      <c r="H1472" s="15" t="s">
        <v>6251</v>
      </c>
    </row>
    <row r="1473" spans="2:8" x14ac:dyDescent="0.2">
      <c r="B1473" s="15"/>
    </row>
    <row r="1474" spans="2:8" x14ac:dyDescent="0.2">
      <c r="B1474">
        <v>24</v>
      </c>
      <c r="F1474">
        <v>9</v>
      </c>
      <c r="G1474">
        <v>18</v>
      </c>
      <c r="H1474" s="15" t="s">
        <v>6250</v>
      </c>
    </row>
    <row r="1476" spans="2:8" x14ac:dyDescent="0.2">
      <c r="B1476">
        <v>24</v>
      </c>
      <c r="F1476">
        <v>11</v>
      </c>
      <c r="G1476">
        <v>40</v>
      </c>
      <c r="H1476" s="15" t="s">
        <v>6249</v>
      </c>
    </row>
    <row r="1478" spans="2:8" x14ac:dyDescent="0.2">
      <c r="B1478">
        <v>25</v>
      </c>
      <c r="C1478">
        <v>12</v>
      </c>
      <c r="D1478">
        <v>14</v>
      </c>
      <c r="F1478">
        <v>9</v>
      </c>
      <c r="G1478">
        <v>2</v>
      </c>
      <c r="H1478" s="15" t="s">
        <v>6248</v>
      </c>
    </row>
    <row r="1481" spans="2:8" x14ac:dyDescent="0.2">
      <c r="B1481">
        <v>26</v>
      </c>
      <c r="F1481">
        <v>8</v>
      </c>
      <c r="G1481">
        <v>31</v>
      </c>
      <c r="H1481" s="15" t="s">
        <v>6284</v>
      </c>
    </row>
    <row r="1483" spans="2:8" x14ac:dyDescent="0.2">
      <c r="B1483">
        <v>27</v>
      </c>
      <c r="F1483">
        <v>10</v>
      </c>
      <c r="G1483">
        <v>7</v>
      </c>
      <c r="H1483" s="15" t="s">
        <v>6283</v>
      </c>
    </row>
    <row r="1485" spans="2:8" x14ac:dyDescent="0.2">
      <c r="B1485">
        <v>27</v>
      </c>
      <c r="F1485">
        <v>10</v>
      </c>
      <c r="G1485">
        <v>17</v>
      </c>
      <c r="H1485" s="15" t="s">
        <v>6283</v>
      </c>
    </row>
    <row r="1487" spans="2:8" x14ac:dyDescent="0.2">
      <c r="B1487">
        <v>27</v>
      </c>
      <c r="C1487">
        <v>12</v>
      </c>
      <c r="D1487">
        <v>14</v>
      </c>
      <c r="F1487">
        <v>21</v>
      </c>
      <c r="G1487">
        <v>54</v>
      </c>
      <c r="H1487" s="15" t="s">
        <v>6282</v>
      </c>
    </row>
    <row r="1508" spans="2:8" x14ac:dyDescent="0.2">
      <c r="B1508">
        <v>7</v>
      </c>
      <c r="F1508">
        <v>9</v>
      </c>
      <c r="G1508">
        <v>25</v>
      </c>
      <c r="H1508" t="s">
        <v>6314</v>
      </c>
    </row>
    <row r="1510" spans="2:8" x14ac:dyDescent="0.2">
      <c r="B1510">
        <v>7</v>
      </c>
      <c r="C1510">
        <v>1</v>
      </c>
      <c r="D1510">
        <v>15</v>
      </c>
      <c r="F1510">
        <v>14</v>
      </c>
      <c r="G1510">
        <v>38</v>
      </c>
      <c r="H1510" t="s">
        <v>6313</v>
      </c>
    </row>
    <row r="1536" spans="2:8" x14ac:dyDescent="0.2">
      <c r="B1536">
        <v>11</v>
      </c>
      <c r="C1536">
        <v>1</v>
      </c>
      <c r="D1536">
        <v>15</v>
      </c>
      <c r="F1536">
        <v>8</v>
      </c>
      <c r="G1536">
        <v>2</v>
      </c>
      <c r="H1536" t="s">
        <v>5255</v>
      </c>
    </row>
    <row r="1548" spans="2:8" x14ac:dyDescent="0.2">
      <c r="B1548">
        <v>12</v>
      </c>
      <c r="C1548">
        <v>1</v>
      </c>
      <c r="D1548">
        <v>15</v>
      </c>
      <c r="F1548">
        <v>13</v>
      </c>
      <c r="G1548">
        <v>46</v>
      </c>
      <c r="H1548" s="15" t="s">
        <v>6339</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topLeftCell="A3" workbookViewId="0">
      <selection activeCell="D21" sqref="D21"/>
    </sheetView>
  </sheetViews>
  <sheetFormatPr defaultRowHeight="12.75" x14ac:dyDescent="0.2"/>
  <cols>
    <col min="4" max="4" width="50.7109375" bestFit="1" customWidth="1"/>
    <col min="5" max="5" width="22.7109375" bestFit="1" customWidth="1"/>
  </cols>
  <sheetData>
    <row r="2" spans="2:6" x14ac:dyDescent="0.2">
      <c r="B2" t="s">
        <v>3917</v>
      </c>
    </row>
    <row r="4" spans="2:6" x14ac:dyDescent="0.2">
      <c r="B4" t="s">
        <v>3919</v>
      </c>
      <c r="C4" t="s">
        <v>3095</v>
      </c>
      <c r="D4" t="s">
        <v>3908</v>
      </c>
      <c r="E4" t="s">
        <v>3904</v>
      </c>
      <c r="F4" t="s">
        <v>3905</v>
      </c>
    </row>
    <row r="5" spans="2:6" x14ac:dyDescent="0.2">
      <c r="B5">
        <v>1</v>
      </c>
      <c r="C5">
        <v>27000</v>
      </c>
      <c r="D5" s="27" t="s">
        <v>3913</v>
      </c>
      <c r="E5" s="27" t="s">
        <v>3907</v>
      </c>
      <c r="F5" s="27" t="s">
        <v>3906</v>
      </c>
    </row>
    <row r="6" spans="2:6" x14ac:dyDescent="0.2">
      <c r="B6">
        <v>2</v>
      </c>
      <c r="C6">
        <v>500</v>
      </c>
      <c r="E6" t="s">
        <v>3909</v>
      </c>
      <c r="F6" s="27" t="s">
        <v>3906</v>
      </c>
    </row>
    <row r="7" spans="2:6" x14ac:dyDescent="0.2">
      <c r="B7">
        <v>3</v>
      </c>
      <c r="C7">
        <v>12000</v>
      </c>
      <c r="D7" t="s">
        <v>3911</v>
      </c>
      <c r="E7" t="s">
        <v>3910</v>
      </c>
      <c r="F7" s="27" t="s">
        <v>3906</v>
      </c>
    </row>
    <row r="8" spans="2:6" x14ac:dyDescent="0.2">
      <c r="B8">
        <v>4</v>
      </c>
      <c r="C8">
        <f>67000+3000</f>
        <v>70000</v>
      </c>
      <c r="D8" t="s">
        <v>3914</v>
      </c>
      <c r="E8" t="s">
        <v>3912</v>
      </c>
      <c r="F8" s="27" t="s">
        <v>3906</v>
      </c>
    </row>
    <row r="9" spans="2:6" x14ac:dyDescent="0.2">
      <c r="B9">
        <v>5</v>
      </c>
      <c r="C9">
        <v>22500</v>
      </c>
      <c r="D9" t="s">
        <v>3916</v>
      </c>
      <c r="E9" t="s">
        <v>3915</v>
      </c>
      <c r="F9" s="27" t="s">
        <v>3906</v>
      </c>
    </row>
    <row r="10" spans="2:6" x14ac:dyDescent="0.2">
      <c r="B10">
        <v>6</v>
      </c>
      <c r="C10">
        <v>400</v>
      </c>
      <c r="D10" s="27" t="s">
        <v>3918</v>
      </c>
      <c r="F10" s="27" t="s">
        <v>3906</v>
      </c>
    </row>
    <row r="11" spans="2:6" x14ac:dyDescent="0.2">
      <c r="B11" t="s">
        <v>3920</v>
      </c>
      <c r="C11">
        <v>12000</v>
      </c>
      <c r="D11" t="s">
        <v>3921</v>
      </c>
      <c r="F11" s="27" t="s">
        <v>3906</v>
      </c>
    </row>
    <row r="12" spans="2:6" x14ac:dyDescent="0.2">
      <c r="B12" t="s">
        <v>3920</v>
      </c>
      <c r="E12" t="s">
        <v>3922</v>
      </c>
      <c r="F12" s="27"/>
    </row>
    <row r="13" spans="2:6" x14ac:dyDescent="0.2">
      <c r="B13">
        <v>7</v>
      </c>
      <c r="C13" t="s">
        <v>3923</v>
      </c>
      <c r="F13" s="27"/>
    </row>
    <row r="16" spans="2:6" x14ac:dyDescent="0.2">
      <c r="B16" s="27" t="s">
        <v>3924</v>
      </c>
    </row>
    <row r="18" spans="2:6" x14ac:dyDescent="0.2">
      <c r="B18" t="s">
        <v>3925</v>
      </c>
      <c r="C18">
        <v>48700</v>
      </c>
      <c r="E18" t="s">
        <v>3926</v>
      </c>
      <c r="F18" s="27" t="s">
        <v>3906</v>
      </c>
    </row>
    <row r="19" spans="2:6" x14ac:dyDescent="0.2">
      <c r="B19" t="s">
        <v>3927</v>
      </c>
      <c r="C19">
        <v>41600</v>
      </c>
      <c r="E19" t="s">
        <v>3928</v>
      </c>
      <c r="F19" s="27" t="s">
        <v>3906</v>
      </c>
    </row>
    <row r="20" spans="2:6" x14ac:dyDescent="0.2">
      <c r="B20" t="s">
        <v>3929</v>
      </c>
      <c r="C20">
        <v>32000</v>
      </c>
      <c r="D20" t="s">
        <v>3931</v>
      </c>
      <c r="E20" t="s">
        <v>3930</v>
      </c>
      <c r="F20" s="27" t="s">
        <v>3906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8:S521"/>
  <sheetViews>
    <sheetView topLeftCell="A495" workbookViewId="0">
      <selection activeCell="H522" sqref="H522"/>
    </sheetView>
  </sheetViews>
  <sheetFormatPr defaultRowHeight="12.75" x14ac:dyDescent="0.2"/>
  <cols>
    <col min="5" max="5" width="4" customWidth="1"/>
  </cols>
  <sheetData>
    <row r="38" spans="2:8" x14ac:dyDescent="0.2">
      <c r="B38">
        <v>24</v>
      </c>
      <c r="F38">
        <v>7</v>
      </c>
      <c r="G38">
        <v>35</v>
      </c>
      <c r="H38" t="s">
        <v>4791</v>
      </c>
    </row>
    <row r="40" spans="2:8" x14ac:dyDescent="0.2">
      <c r="B40">
        <v>23</v>
      </c>
      <c r="F40">
        <v>20</v>
      </c>
      <c r="G40">
        <v>30</v>
      </c>
      <c r="H40" t="s">
        <v>4776</v>
      </c>
    </row>
    <row r="42" spans="2:8" x14ac:dyDescent="0.2">
      <c r="B42">
        <v>23</v>
      </c>
      <c r="F42">
        <v>20</v>
      </c>
      <c r="G42">
        <v>45</v>
      </c>
      <c r="H42" t="s">
        <v>4775</v>
      </c>
    </row>
    <row r="44" spans="2:8" x14ac:dyDescent="0.2">
      <c r="B44">
        <v>23</v>
      </c>
      <c r="C44">
        <v>4</v>
      </c>
      <c r="D44">
        <v>14</v>
      </c>
      <c r="F44">
        <v>21</v>
      </c>
      <c r="G44">
        <v>46</v>
      </c>
      <c r="H44" t="s">
        <v>4774</v>
      </c>
    </row>
    <row r="46" spans="2:8" x14ac:dyDescent="0.2">
      <c r="B46">
        <v>23</v>
      </c>
      <c r="F46">
        <v>22</v>
      </c>
      <c r="G46">
        <v>5</v>
      </c>
      <c r="H46" t="s">
        <v>4773</v>
      </c>
    </row>
    <row r="48" spans="2:8" x14ac:dyDescent="0.2">
      <c r="B48">
        <v>24</v>
      </c>
      <c r="C48">
        <v>6</v>
      </c>
      <c r="D48">
        <v>14</v>
      </c>
      <c r="F48">
        <v>6</v>
      </c>
      <c r="G48">
        <v>36</v>
      </c>
      <c r="H48" t="s">
        <v>4772</v>
      </c>
    </row>
    <row r="53" spans="2:8" x14ac:dyDescent="0.2">
      <c r="B53">
        <v>24</v>
      </c>
      <c r="F53">
        <v>10</v>
      </c>
      <c r="G53">
        <v>8</v>
      </c>
      <c r="H53" t="s">
        <v>4788</v>
      </c>
    </row>
    <row r="55" spans="2:8" x14ac:dyDescent="0.2">
      <c r="B55">
        <v>24</v>
      </c>
      <c r="F55">
        <v>10</v>
      </c>
      <c r="G55">
        <v>39</v>
      </c>
      <c r="H55" s="8" t="s">
        <v>4787</v>
      </c>
    </row>
    <row r="57" spans="2:8" x14ac:dyDescent="0.2">
      <c r="B57">
        <v>24</v>
      </c>
      <c r="F57">
        <v>10</v>
      </c>
      <c r="G57">
        <v>57</v>
      </c>
      <c r="H57" t="s">
        <v>4786</v>
      </c>
    </row>
    <row r="59" spans="2:8" x14ac:dyDescent="0.2">
      <c r="B59">
        <v>24</v>
      </c>
      <c r="F59">
        <v>11</v>
      </c>
      <c r="G59">
        <v>42</v>
      </c>
      <c r="H59" t="s">
        <v>4785</v>
      </c>
    </row>
    <row r="61" spans="2:8" x14ac:dyDescent="0.2">
      <c r="B61">
        <v>24</v>
      </c>
      <c r="F61">
        <v>13</v>
      </c>
      <c r="G61">
        <v>29</v>
      </c>
      <c r="H61" t="s">
        <v>4784</v>
      </c>
    </row>
    <row r="63" spans="2:8" x14ac:dyDescent="0.2">
      <c r="B63">
        <v>24</v>
      </c>
      <c r="C63">
        <v>6</v>
      </c>
      <c r="D63">
        <v>14</v>
      </c>
      <c r="F63">
        <v>18</v>
      </c>
      <c r="G63">
        <v>21</v>
      </c>
      <c r="H63" t="s">
        <v>4783</v>
      </c>
    </row>
    <row r="65" spans="2:8" x14ac:dyDescent="0.2">
      <c r="F65">
        <v>18</v>
      </c>
      <c r="G65">
        <v>35</v>
      </c>
      <c r="H65" t="s">
        <v>4905</v>
      </c>
    </row>
    <row r="69" spans="2:8" x14ac:dyDescent="0.2">
      <c r="F69">
        <v>10</v>
      </c>
      <c r="G69">
        <v>9</v>
      </c>
      <c r="H69" s="15" t="s">
        <v>4915</v>
      </c>
    </row>
    <row r="71" spans="2:8" x14ac:dyDescent="0.2">
      <c r="F71">
        <v>10</v>
      </c>
      <c r="G71">
        <v>33</v>
      </c>
      <c r="H71" s="15" t="s">
        <v>4827</v>
      </c>
    </row>
    <row r="73" spans="2:8" x14ac:dyDescent="0.2">
      <c r="F73">
        <v>12</v>
      </c>
      <c r="G73">
        <v>45</v>
      </c>
      <c r="H73" s="15" t="s">
        <v>4826</v>
      </c>
    </row>
    <row r="75" spans="2:8" x14ac:dyDescent="0.2">
      <c r="B75">
        <v>26</v>
      </c>
      <c r="F75">
        <v>12</v>
      </c>
      <c r="G75">
        <v>49</v>
      </c>
      <c r="H75" s="15" t="s">
        <v>4810</v>
      </c>
    </row>
    <row r="77" spans="2:8" x14ac:dyDescent="0.2">
      <c r="B77">
        <v>26</v>
      </c>
      <c r="F77">
        <v>12</v>
      </c>
      <c r="G77">
        <v>54</v>
      </c>
      <c r="H77" s="15" t="s">
        <v>4809</v>
      </c>
    </row>
    <row r="79" spans="2:8" x14ac:dyDescent="0.2">
      <c r="B79">
        <v>26</v>
      </c>
      <c r="F79">
        <v>15</v>
      </c>
      <c r="G79">
        <v>25</v>
      </c>
      <c r="H79" s="15" t="s">
        <v>4806</v>
      </c>
    </row>
    <row r="81" spans="2:19" x14ac:dyDescent="0.2">
      <c r="B81">
        <v>26</v>
      </c>
      <c r="F81">
        <v>15</v>
      </c>
      <c r="G81">
        <v>52</v>
      </c>
      <c r="H81" s="15" t="s">
        <v>4808</v>
      </c>
    </row>
    <row r="82" spans="2:19" x14ac:dyDescent="0.2">
      <c r="S82" s="15" t="s">
        <v>4802</v>
      </c>
    </row>
    <row r="83" spans="2:19" x14ac:dyDescent="0.2">
      <c r="B83">
        <v>26</v>
      </c>
      <c r="F83">
        <v>16</v>
      </c>
      <c r="G83">
        <v>9</v>
      </c>
      <c r="H83" s="15" t="s">
        <v>4807</v>
      </c>
      <c r="S83" s="15"/>
    </row>
    <row r="85" spans="2:19" x14ac:dyDescent="0.2">
      <c r="B85">
        <v>26</v>
      </c>
      <c r="F85">
        <v>17</v>
      </c>
      <c r="G85">
        <v>45</v>
      </c>
      <c r="H85" s="15" t="s">
        <v>4804</v>
      </c>
    </row>
    <row r="87" spans="2:19" x14ac:dyDescent="0.2">
      <c r="B87">
        <v>26</v>
      </c>
      <c r="C87">
        <v>6</v>
      </c>
      <c r="D87">
        <v>14</v>
      </c>
      <c r="F87">
        <v>19</v>
      </c>
      <c r="G87">
        <v>56</v>
      </c>
      <c r="H87" s="15" t="s">
        <v>4801</v>
      </c>
    </row>
    <row r="89" spans="2:19" x14ac:dyDescent="0.2">
      <c r="B89">
        <v>26</v>
      </c>
      <c r="F89">
        <v>20</v>
      </c>
      <c r="G89">
        <v>6</v>
      </c>
      <c r="H89" s="15" t="s">
        <v>4803</v>
      </c>
    </row>
    <row r="96" spans="2:19" x14ac:dyDescent="0.2">
      <c r="Q96" s="48" t="s">
        <v>4821</v>
      </c>
      <c r="S96" s="15" t="s">
        <v>4822</v>
      </c>
    </row>
    <row r="97" spans="2:19" x14ac:dyDescent="0.2">
      <c r="F97">
        <v>10</v>
      </c>
      <c r="G97">
        <v>28</v>
      </c>
      <c r="H97" s="15" t="s">
        <v>4786</v>
      </c>
      <c r="S97" s="15" t="s">
        <v>4824</v>
      </c>
    </row>
    <row r="98" spans="2:19" x14ac:dyDescent="0.2">
      <c r="O98">
        <f>2328/60</f>
        <v>38.799999999999997</v>
      </c>
      <c r="P98">
        <f>18000/60/60</f>
        <v>5</v>
      </c>
      <c r="S98" s="15" t="s">
        <v>4823</v>
      </c>
    </row>
    <row r="99" spans="2:19" x14ac:dyDescent="0.2">
      <c r="F99">
        <v>11</v>
      </c>
      <c r="G99">
        <v>59</v>
      </c>
      <c r="H99" s="15" t="s">
        <v>4820</v>
      </c>
    </row>
    <row r="101" spans="2:19" x14ac:dyDescent="0.2">
      <c r="F101">
        <v>15</v>
      </c>
      <c r="G101">
        <v>1</v>
      </c>
      <c r="H101" s="15" t="s">
        <v>4819</v>
      </c>
    </row>
    <row r="103" spans="2:19" x14ac:dyDescent="0.2">
      <c r="B103">
        <v>27</v>
      </c>
      <c r="F103">
        <v>15</v>
      </c>
      <c r="G103">
        <v>26</v>
      </c>
      <c r="H103" s="15" t="s">
        <v>4818</v>
      </c>
    </row>
    <row r="105" spans="2:19" x14ac:dyDescent="0.2">
      <c r="B105">
        <v>27</v>
      </c>
      <c r="F105">
        <v>16</v>
      </c>
      <c r="G105">
        <v>32</v>
      </c>
      <c r="H105" s="15" t="s">
        <v>4817</v>
      </c>
    </row>
    <row r="107" spans="2:19" x14ac:dyDescent="0.2">
      <c r="B107">
        <v>27</v>
      </c>
      <c r="F107">
        <v>17</v>
      </c>
      <c r="G107">
        <v>19</v>
      </c>
      <c r="H107" s="15" t="s">
        <v>4816</v>
      </c>
    </row>
    <row r="109" spans="2:19" x14ac:dyDescent="0.2">
      <c r="F109">
        <v>19</v>
      </c>
      <c r="G109">
        <v>59</v>
      </c>
      <c r="H109" s="15" t="s">
        <v>4825</v>
      </c>
    </row>
    <row r="113" spans="2:8" x14ac:dyDescent="0.2">
      <c r="B113">
        <v>27</v>
      </c>
      <c r="F113">
        <v>20</v>
      </c>
      <c r="G113">
        <v>12</v>
      </c>
      <c r="H113" s="15" t="s">
        <v>4843</v>
      </c>
    </row>
    <row r="115" spans="2:8" x14ac:dyDescent="0.2">
      <c r="F115">
        <v>14</v>
      </c>
      <c r="G115">
        <v>46</v>
      </c>
      <c r="H115" s="15" t="s">
        <v>4842</v>
      </c>
    </row>
    <row r="117" spans="2:8" x14ac:dyDescent="0.2">
      <c r="F117">
        <v>14</v>
      </c>
      <c r="G117">
        <v>49</v>
      </c>
      <c r="H117" s="15" t="s">
        <v>4841</v>
      </c>
    </row>
    <row r="119" spans="2:8" x14ac:dyDescent="0.2">
      <c r="F119">
        <v>15</v>
      </c>
      <c r="G119">
        <v>11</v>
      </c>
      <c r="H119" s="15" t="s">
        <v>4840</v>
      </c>
    </row>
    <row r="121" spans="2:8" x14ac:dyDescent="0.2">
      <c r="F121">
        <v>15</v>
      </c>
      <c r="G121">
        <v>57</v>
      </c>
      <c r="H121" s="15" t="s">
        <v>4839</v>
      </c>
    </row>
    <row r="123" spans="2:8" x14ac:dyDescent="0.2">
      <c r="F123">
        <v>16</v>
      </c>
      <c r="G123">
        <v>4</v>
      </c>
      <c r="H123" s="15" t="s">
        <v>4838</v>
      </c>
    </row>
    <row r="125" spans="2:8" x14ac:dyDescent="0.2">
      <c r="F125">
        <v>19</v>
      </c>
      <c r="G125">
        <v>19</v>
      </c>
      <c r="H125" s="15" t="s">
        <v>4835</v>
      </c>
    </row>
    <row r="127" spans="2:8" x14ac:dyDescent="0.2">
      <c r="F127">
        <v>20</v>
      </c>
      <c r="G127">
        <v>1</v>
      </c>
      <c r="H127" s="15" t="s">
        <v>4834</v>
      </c>
    </row>
    <row r="129" spans="2:8" x14ac:dyDescent="0.2">
      <c r="B129">
        <v>28</v>
      </c>
      <c r="F129">
        <v>20</v>
      </c>
      <c r="G129">
        <v>4</v>
      </c>
      <c r="H129" s="15" t="s">
        <v>4833</v>
      </c>
    </row>
    <row r="134" spans="2:8" x14ac:dyDescent="0.2">
      <c r="B134" s="48" t="s">
        <v>4829</v>
      </c>
      <c r="G134" s="15" t="s">
        <v>4830</v>
      </c>
    </row>
    <row r="135" spans="2:8" x14ac:dyDescent="0.2">
      <c r="B135" s="15" t="s">
        <v>4828</v>
      </c>
    </row>
    <row r="136" spans="2:8" x14ac:dyDescent="0.2">
      <c r="B136" s="15" t="s">
        <v>4832</v>
      </c>
    </row>
    <row r="137" spans="2:8" x14ac:dyDescent="0.2">
      <c r="B137" s="15" t="s">
        <v>4831</v>
      </c>
    </row>
    <row r="138" spans="2:8" x14ac:dyDescent="0.2">
      <c r="F138">
        <v>20</v>
      </c>
      <c r="G138">
        <v>4</v>
      </c>
      <c r="H138" t="s">
        <v>4914</v>
      </c>
    </row>
    <row r="140" spans="2:8" x14ac:dyDescent="0.2">
      <c r="F140">
        <v>21</v>
      </c>
      <c r="G140">
        <v>47</v>
      </c>
      <c r="H140" t="s">
        <v>4863</v>
      </c>
    </row>
    <row r="142" spans="2:8" x14ac:dyDescent="0.2">
      <c r="B142">
        <v>28</v>
      </c>
      <c r="F142">
        <v>22</v>
      </c>
      <c r="G142">
        <v>25</v>
      </c>
      <c r="H142" t="s">
        <v>4862</v>
      </c>
    </row>
    <row r="144" spans="2:8" x14ac:dyDescent="0.2">
      <c r="F144">
        <v>4</v>
      </c>
      <c r="G144">
        <v>54</v>
      </c>
      <c r="H144" t="s">
        <v>4861</v>
      </c>
    </row>
    <row r="146" spans="1:8" x14ac:dyDescent="0.2">
      <c r="F146">
        <v>6</v>
      </c>
      <c r="G146">
        <v>35</v>
      </c>
      <c r="H146" t="s">
        <v>4860</v>
      </c>
    </row>
    <row r="148" spans="1:8" x14ac:dyDescent="0.2">
      <c r="F148">
        <v>6</v>
      </c>
      <c r="G148">
        <v>46</v>
      </c>
      <c r="H148" t="s">
        <v>4859</v>
      </c>
    </row>
    <row r="150" spans="1:8" x14ac:dyDescent="0.2">
      <c r="F150">
        <v>7</v>
      </c>
      <c r="G150">
        <v>15</v>
      </c>
      <c r="H150" t="s">
        <v>4858</v>
      </c>
    </row>
    <row r="152" spans="1:8" x14ac:dyDescent="0.2">
      <c r="F152">
        <v>11</v>
      </c>
      <c r="G152">
        <v>8</v>
      </c>
      <c r="H152" t="s">
        <v>4913</v>
      </c>
    </row>
    <row r="154" spans="1:8" x14ac:dyDescent="0.2">
      <c r="F154">
        <v>11</v>
      </c>
      <c r="G154">
        <v>11</v>
      </c>
      <c r="H154" t="s">
        <v>4857</v>
      </c>
    </row>
    <row r="156" spans="1:8" x14ac:dyDescent="0.2">
      <c r="F156">
        <v>11</v>
      </c>
      <c r="G156">
        <v>30</v>
      </c>
      <c r="H156" t="s">
        <v>4856</v>
      </c>
    </row>
    <row r="158" spans="1:8" x14ac:dyDescent="0.2">
      <c r="A158" t="s">
        <v>4854</v>
      </c>
      <c r="B158">
        <v>29</v>
      </c>
      <c r="C158">
        <v>6</v>
      </c>
      <c r="D158">
        <v>14</v>
      </c>
      <c r="F158">
        <v>11</v>
      </c>
      <c r="G158">
        <v>41</v>
      </c>
      <c r="H158" t="s">
        <v>4855</v>
      </c>
    </row>
    <row r="160" spans="1:8" x14ac:dyDescent="0.2">
      <c r="F160">
        <v>12</v>
      </c>
      <c r="G160">
        <v>17</v>
      </c>
      <c r="H160" t="s">
        <v>4912</v>
      </c>
    </row>
    <row r="163" spans="6:8" x14ac:dyDescent="0.2">
      <c r="F163">
        <v>12</v>
      </c>
      <c r="G163">
        <v>48</v>
      </c>
      <c r="H163" t="s">
        <v>4871</v>
      </c>
    </row>
    <row r="165" spans="6:8" x14ac:dyDescent="0.2">
      <c r="F165">
        <v>12</v>
      </c>
      <c r="G165">
        <v>57</v>
      </c>
      <c r="H165" t="s">
        <v>4872</v>
      </c>
    </row>
    <row r="167" spans="6:8" x14ac:dyDescent="0.2">
      <c r="F167">
        <v>13</v>
      </c>
      <c r="G167">
        <v>8</v>
      </c>
      <c r="H167" t="s">
        <v>4870</v>
      </c>
    </row>
    <row r="169" spans="6:8" x14ac:dyDescent="0.2">
      <c r="F169">
        <v>18</v>
      </c>
      <c r="G169">
        <v>31</v>
      </c>
      <c r="H169" t="s">
        <v>4884</v>
      </c>
    </row>
    <row r="171" spans="6:8" x14ac:dyDescent="0.2">
      <c r="F171">
        <v>18</v>
      </c>
      <c r="G171">
        <v>39</v>
      </c>
      <c r="H171" t="s">
        <v>4881</v>
      </c>
    </row>
    <row r="173" spans="6:8" x14ac:dyDescent="0.2">
      <c r="F173">
        <v>18</v>
      </c>
      <c r="G173">
        <v>58</v>
      </c>
      <c r="H173" t="s">
        <v>4880</v>
      </c>
    </row>
    <row r="175" spans="6:8" x14ac:dyDescent="0.2">
      <c r="F175">
        <v>19</v>
      </c>
      <c r="G175">
        <v>10</v>
      </c>
      <c r="H175" t="s">
        <v>4876</v>
      </c>
    </row>
    <row r="177" spans="1:8" x14ac:dyDescent="0.2">
      <c r="F177">
        <v>19</v>
      </c>
      <c r="G177">
        <v>21</v>
      </c>
      <c r="H177" t="s">
        <v>4875</v>
      </c>
    </row>
    <row r="179" spans="1:8" x14ac:dyDescent="0.2">
      <c r="F179">
        <v>20</v>
      </c>
      <c r="G179">
        <v>1</v>
      </c>
      <c r="H179" t="s">
        <v>4874</v>
      </c>
    </row>
    <row r="183" spans="1:8" x14ac:dyDescent="0.2">
      <c r="A183" s="8" t="s">
        <v>4877</v>
      </c>
    </row>
    <row r="184" spans="1:8" x14ac:dyDescent="0.2">
      <c r="F184">
        <v>10</v>
      </c>
      <c r="G184">
        <v>29</v>
      </c>
      <c r="H184" t="s">
        <v>4883</v>
      </c>
    </row>
    <row r="186" spans="1:8" x14ac:dyDescent="0.2">
      <c r="B186">
        <v>30</v>
      </c>
      <c r="C186">
        <v>6</v>
      </c>
      <c r="D186">
        <v>14</v>
      </c>
      <c r="F186">
        <v>11</v>
      </c>
      <c r="G186">
        <v>14</v>
      </c>
      <c r="H186" t="s">
        <v>4882</v>
      </c>
    </row>
    <row r="191" spans="1:8" x14ac:dyDescent="0.2">
      <c r="F191">
        <v>13</v>
      </c>
      <c r="G191">
        <v>27</v>
      </c>
      <c r="H191" t="s">
        <v>4893</v>
      </c>
    </row>
    <row r="193" spans="1:19" x14ac:dyDescent="0.2">
      <c r="A193" t="s">
        <v>4885</v>
      </c>
    </row>
    <row r="194" spans="1:19" x14ac:dyDescent="0.2">
      <c r="A194" t="s">
        <v>4886</v>
      </c>
      <c r="S194" t="s">
        <v>4892</v>
      </c>
    </row>
    <row r="195" spans="1:19" x14ac:dyDescent="0.2">
      <c r="A195" t="s">
        <v>4887</v>
      </c>
    </row>
    <row r="196" spans="1:19" x14ac:dyDescent="0.2">
      <c r="A196" t="s">
        <v>4888</v>
      </c>
    </row>
    <row r="197" spans="1:19" x14ac:dyDescent="0.2">
      <c r="A197" t="s">
        <v>4889</v>
      </c>
      <c r="F197">
        <v>11</v>
      </c>
      <c r="G197">
        <v>20</v>
      </c>
      <c r="H197" t="s">
        <v>4902</v>
      </c>
    </row>
    <row r="198" spans="1:19" x14ac:dyDescent="0.2">
      <c r="A198" t="s">
        <v>4890</v>
      </c>
    </row>
    <row r="199" spans="1:19" x14ac:dyDescent="0.2">
      <c r="A199" t="s">
        <v>4891</v>
      </c>
      <c r="F199">
        <v>15</v>
      </c>
      <c r="G199">
        <v>31</v>
      </c>
      <c r="H199" t="s">
        <v>4901</v>
      </c>
    </row>
    <row r="201" spans="1:19" x14ac:dyDescent="0.2">
      <c r="F201">
        <v>19</v>
      </c>
      <c r="G201">
        <v>47</v>
      </c>
      <c r="H201" t="s">
        <v>4900</v>
      </c>
    </row>
    <row r="203" spans="1:19" x14ac:dyDescent="0.2">
      <c r="B203">
        <v>30</v>
      </c>
      <c r="F203">
        <v>21</v>
      </c>
      <c r="G203">
        <v>47</v>
      </c>
      <c r="H203" t="s">
        <v>4897</v>
      </c>
    </row>
    <row r="205" spans="1:19" x14ac:dyDescent="0.2">
      <c r="F205">
        <v>21</v>
      </c>
      <c r="G205">
        <v>53</v>
      </c>
      <c r="I205" t="s">
        <v>4898</v>
      </c>
    </row>
    <row r="207" spans="1:19" x14ac:dyDescent="0.2">
      <c r="F207">
        <v>23</v>
      </c>
      <c r="G207">
        <v>41</v>
      </c>
      <c r="I207" t="s">
        <v>4899</v>
      </c>
    </row>
    <row r="210" spans="2:8" x14ac:dyDescent="0.2">
      <c r="B210">
        <v>1</v>
      </c>
      <c r="C210">
        <v>7</v>
      </c>
      <c r="D210">
        <v>14</v>
      </c>
      <c r="F210">
        <v>3</v>
      </c>
      <c r="G210">
        <v>56</v>
      </c>
      <c r="H210" t="s">
        <v>4894</v>
      </c>
    </row>
    <row r="212" spans="2:8" x14ac:dyDescent="0.2">
      <c r="G212">
        <v>59</v>
      </c>
      <c r="H212" t="s">
        <v>4895</v>
      </c>
    </row>
    <row r="214" spans="2:8" x14ac:dyDescent="0.2">
      <c r="F214">
        <v>4</v>
      </c>
      <c r="G214">
        <v>3</v>
      </c>
      <c r="H214" t="s">
        <v>4896</v>
      </c>
    </row>
    <row r="222" spans="2:8" x14ac:dyDescent="0.2">
      <c r="F222">
        <v>10</v>
      </c>
      <c r="G222">
        <v>4</v>
      </c>
      <c r="H222" t="s">
        <v>4906</v>
      </c>
    </row>
    <row r="224" spans="2:8" x14ac:dyDescent="0.2">
      <c r="F224">
        <v>11</v>
      </c>
      <c r="G224">
        <v>16</v>
      </c>
      <c r="H224" t="s">
        <v>4907</v>
      </c>
    </row>
    <row r="239" spans="6:8" x14ac:dyDescent="0.2">
      <c r="F239">
        <v>0</v>
      </c>
      <c r="G239">
        <v>46</v>
      </c>
      <c r="H239" t="s">
        <v>4975</v>
      </c>
    </row>
    <row r="241" spans="2:8" x14ac:dyDescent="0.2">
      <c r="F241">
        <v>0</v>
      </c>
      <c r="G241">
        <v>55</v>
      </c>
      <c r="H241" t="s">
        <v>4974</v>
      </c>
    </row>
    <row r="244" spans="2:8" x14ac:dyDescent="0.2">
      <c r="F244">
        <v>7</v>
      </c>
      <c r="G244">
        <v>25</v>
      </c>
      <c r="H244" t="s">
        <v>4973</v>
      </c>
    </row>
    <row r="247" spans="2:8" x14ac:dyDescent="0.2">
      <c r="B247">
        <v>2</v>
      </c>
      <c r="C247">
        <v>7</v>
      </c>
      <c r="D247">
        <v>14</v>
      </c>
      <c r="F247">
        <v>10</v>
      </c>
      <c r="G247">
        <v>16</v>
      </c>
      <c r="H247" t="s">
        <v>4925</v>
      </c>
    </row>
    <row r="249" spans="2:8" x14ac:dyDescent="0.2">
      <c r="F249">
        <v>15</v>
      </c>
      <c r="G249">
        <v>0</v>
      </c>
      <c r="H249" t="s">
        <v>4927</v>
      </c>
    </row>
    <row r="256" spans="2:8" x14ac:dyDescent="0.2">
      <c r="F256">
        <v>22</v>
      </c>
      <c r="G256">
        <v>3</v>
      </c>
      <c r="H256" t="s">
        <v>4955</v>
      </c>
    </row>
    <row r="258" spans="2:8" x14ac:dyDescent="0.2">
      <c r="F258">
        <v>22</v>
      </c>
      <c r="G258">
        <v>14</v>
      </c>
      <c r="H258" t="s">
        <v>4954</v>
      </c>
    </row>
    <row r="260" spans="2:8" x14ac:dyDescent="0.2">
      <c r="F260">
        <v>22</v>
      </c>
      <c r="G260">
        <v>27</v>
      </c>
      <c r="H260" t="s">
        <v>4953</v>
      </c>
    </row>
    <row r="262" spans="2:8" x14ac:dyDescent="0.2">
      <c r="F262">
        <v>22</v>
      </c>
      <c r="G262">
        <v>47</v>
      </c>
      <c r="H262" t="s">
        <v>4952</v>
      </c>
    </row>
    <row r="264" spans="2:8" x14ac:dyDescent="0.2">
      <c r="B264">
        <v>2</v>
      </c>
      <c r="F264">
        <v>22</v>
      </c>
      <c r="G264">
        <v>48</v>
      </c>
      <c r="H264" t="s">
        <v>4951</v>
      </c>
    </row>
    <row r="266" spans="2:8" x14ac:dyDescent="0.2">
      <c r="F266">
        <v>1</v>
      </c>
      <c r="G266">
        <v>50</v>
      </c>
      <c r="H266" t="s">
        <v>4950</v>
      </c>
    </row>
    <row r="268" spans="2:8" x14ac:dyDescent="0.2">
      <c r="F268">
        <v>7</v>
      </c>
      <c r="G268">
        <v>50</v>
      </c>
      <c r="H268" t="s">
        <v>4949</v>
      </c>
    </row>
    <row r="270" spans="2:8" x14ac:dyDescent="0.2">
      <c r="F270">
        <v>8</v>
      </c>
      <c r="G270">
        <v>17</v>
      </c>
      <c r="H270" t="s">
        <v>4948</v>
      </c>
    </row>
    <row r="272" spans="2:8" x14ac:dyDescent="0.2">
      <c r="F272">
        <v>8</v>
      </c>
      <c r="G272">
        <v>42</v>
      </c>
      <c r="H272" t="s">
        <v>4947</v>
      </c>
    </row>
    <row r="274" spans="2:8" x14ac:dyDescent="0.2">
      <c r="F274">
        <v>9</v>
      </c>
      <c r="G274">
        <v>51</v>
      </c>
      <c r="H274" t="s">
        <v>4946</v>
      </c>
    </row>
    <row r="276" spans="2:8" x14ac:dyDescent="0.2">
      <c r="F276">
        <v>11</v>
      </c>
      <c r="G276">
        <v>19</v>
      </c>
      <c r="H276" t="s">
        <v>4945</v>
      </c>
    </row>
    <row r="278" spans="2:8" x14ac:dyDescent="0.2">
      <c r="F278">
        <v>11</v>
      </c>
      <c r="G278">
        <v>36</v>
      </c>
      <c r="H278" t="s">
        <v>4944</v>
      </c>
    </row>
    <row r="284" spans="2:8" x14ac:dyDescent="0.2">
      <c r="B284">
        <v>2</v>
      </c>
      <c r="C284">
        <v>7</v>
      </c>
      <c r="D284">
        <v>14</v>
      </c>
      <c r="F284">
        <v>18</v>
      </c>
      <c r="G284">
        <v>36</v>
      </c>
      <c r="H284" t="s">
        <v>4972</v>
      </c>
    </row>
    <row r="286" spans="2:8" x14ac:dyDescent="0.2">
      <c r="B286">
        <v>3</v>
      </c>
      <c r="C286">
        <v>7</v>
      </c>
      <c r="D286">
        <v>14</v>
      </c>
      <c r="F286">
        <v>13</v>
      </c>
      <c r="G286">
        <v>9</v>
      </c>
      <c r="H286" t="s">
        <v>4943</v>
      </c>
    </row>
    <row r="288" spans="2:8" x14ac:dyDescent="0.2">
      <c r="F288">
        <v>15</v>
      </c>
      <c r="G288">
        <v>13</v>
      </c>
      <c r="H288" t="s">
        <v>4971</v>
      </c>
    </row>
    <row r="290" spans="2:8" x14ac:dyDescent="0.2">
      <c r="F290">
        <v>15</v>
      </c>
      <c r="G290">
        <v>19</v>
      </c>
      <c r="H290" t="s">
        <v>4970</v>
      </c>
    </row>
    <row r="292" spans="2:8" x14ac:dyDescent="0.2">
      <c r="F292">
        <v>15</v>
      </c>
      <c r="G292">
        <v>30</v>
      </c>
      <c r="H292" t="s">
        <v>4945</v>
      </c>
    </row>
    <row r="294" spans="2:8" x14ac:dyDescent="0.2">
      <c r="F294">
        <v>16</v>
      </c>
      <c r="G294">
        <v>58</v>
      </c>
      <c r="H294" t="s">
        <v>4969</v>
      </c>
    </row>
    <row r="296" spans="2:8" x14ac:dyDescent="0.2">
      <c r="F296">
        <v>23</v>
      </c>
      <c r="G296">
        <v>5</v>
      </c>
      <c r="H296" t="s">
        <v>4968</v>
      </c>
    </row>
    <row r="298" spans="2:8" x14ac:dyDescent="0.2">
      <c r="F298">
        <v>23</v>
      </c>
      <c r="G298">
        <v>14</v>
      </c>
      <c r="H298" t="s">
        <v>4967</v>
      </c>
    </row>
    <row r="300" spans="2:8" x14ac:dyDescent="0.2">
      <c r="B300">
        <v>3</v>
      </c>
      <c r="C300">
        <v>4</v>
      </c>
      <c r="D300">
        <v>14</v>
      </c>
      <c r="F300">
        <v>23</v>
      </c>
      <c r="G300">
        <v>44</v>
      </c>
      <c r="H300" t="s">
        <v>4966</v>
      </c>
    </row>
    <row r="302" spans="2:8" x14ac:dyDescent="0.2">
      <c r="F302">
        <v>0</v>
      </c>
      <c r="G302">
        <v>24</v>
      </c>
      <c r="H302" t="s">
        <v>4965</v>
      </c>
    </row>
    <row r="304" spans="2:8" x14ac:dyDescent="0.2">
      <c r="F304">
        <v>0</v>
      </c>
      <c r="G304">
        <v>32</v>
      </c>
      <c r="H304" t="s">
        <v>4964</v>
      </c>
    </row>
    <row r="306" spans="2:8" x14ac:dyDescent="0.2">
      <c r="F306">
        <v>8</v>
      </c>
      <c r="G306">
        <v>55</v>
      </c>
      <c r="H306" t="s">
        <v>4963</v>
      </c>
    </row>
    <row r="308" spans="2:8" x14ac:dyDescent="0.2">
      <c r="B308">
        <v>4</v>
      </c>
      <c r="C308">
        <v>7</v>
      </c>
      <c r="D308">
        <v>14</v>
      </c>
      <c r="F308">
        <v>11</v>
      </c>
      <c r="G308">
        <v>20</v>
      </c>
      <c r="H308" t="s">
        <v>4961</v>
      </c>
    </row>
    <row r="312" spans="2:8" x14ac:dyDescent="0.2">
      <c r="F312">
        <v>19</v>
      </c>
      <c r="G312">
        <v>13</v>
      </c>
      <c r="H312" t="s">
        <v>5015</v>
      </c>
    </row>
    <row r="314" spans="2:8" x14ac:dyDescent="0.2">
      <c r="F314">
        <v>19</v>
      </c>
      <c r="G314">
        <v>18</v>
      </c>
      <c r="H314" t="s">
        <v>5014</v>
      </c>
    </row>
    <row r="316" spans="2:8" x14ac:dyDescent="0.2">
      <c r="F316">
        <v>19</v>
      </c>
      <c r="G316">
        <v>20</v>
      </c>
      <c r="H316" t="s">
        <v>5013</v>
      </c>
    </row>
    <row r="318" spans="2:8" x14ac:dyDescent="0.2">
      <c r="F318">
        <v>22</v>
      </c>
      <c r="G318">
        <v>51</v>
      </c>
      <c r="H318" t="s">
        <v>5012</v>
      </c>
    </row>
    <row r="320" spans="2:8" x14ac:dyDescent="0.2">
      <c r="B320">
        <v>4</v>
      </c>
      <c r="C320">
        <v>7</v>
      </c>
      <c r="D320">
        <v>14</v>
      </c>
      <c r="F320">
        <v>23</v>
      </c>
      <c r="G320">
        <v>23</v>
      </c>
      <c r="H320" t="s">
        <v>5011</v>
      </c>
    </row>
    <row r="323" spans="2:17" x14ac:dyDescent="0.2">
      <c r="F323">
        <v>7</v>
      </c>
      <c r="G323">
        <v>31</v>
      </c>
      <c r="H323" t="s">
        <v>5008</v>
      </c>
    </row>
    <row r="325" spans="2:17" x14ac:dyDescent="0.2">
      <c r="F325">
        <v>11</v>
      </c>
      <c r="G325">
        <v>12</v>
      </c>
      <c r="H325" t="s">
        <v>4989</v>
      </c>
    </row>
    <row r="327" spans="2:17" x14ac:dyDescent="0.2">
      <c r="B327">
        <v>5</v>
      </c>
      <c r="C327">
        <v>7</v>
      </c>
      <c r="D327">
        <v>14</v>
      </c>
      <c r="F327">
        <v>11</v>
      </c>
      <c r="G327">
        <v>30</v>
      </c>
      <c r="H327" t="s">
        <v>4984</v>
      </c>
    </row>
    <row r="328" spans="2:17" x14ac:dyDescent="0.2">
      <c r="Q328" t="s">
        <v>4982</v>
      </c>
    </row>
    <row r="329" spans="2:17" x14ac:dyDescent="0.2">
      <c r="F329">
        <v>11</v>
      </c>
      <c r="G329">
        <v>50</v>
      </c>
      <c r="H329" t="s">
        <v>4983</v>
      </c>
      <c r="Q329" t="s">
        <v>4981</v>
      </c>
    </row>
    <row r="331" spans="2:17" x14ac:dyDescent="0.2">
      <c r="Q331" t="s">
        <v>4985</v>
      </c>
    </row>
    <row r="332" spans="2:17" x14ac:dyDescent="0.2">
      <c r="Q332" t="s">
        <v>4986</v>
      </c>
    </row>
    <row r="333" spans="2:17" x14ac:dyDescent="0.2">
      <c r="Q333" t="s">
        <v>4988</v>
      </c>
    </row>
    <row r="335" spans="2:17" x14ac:dyDescent="0.2">
      <c r="Q335" t="s">
        <v>4987</v>
      </c>
    </row>
    <row r="345" spans="2:8" x14ac:dyDescent="0.2">
      <c r="B345">
        <v>5</v>
      </c>
      <c r="C345">
        <v>7</v>
      </c>
      <c r="D345">
        <v>14</v>
      </c>
      <c r="F345">
        <v>15</v>
      </c>
      <c r="G345">
        <v>17</v>
      </c>
      <c r="H345" t="s">
        <v>5007</v>
      </c>
    </row>
    <row r="353" spans="2:8" x14ac:dyDescent="0.2">
      <c r="F353">
        <v>10</v>
      </c>
      <c r="G353">
        <v>8</v>
      </c>
      <c r="H353" t="s">
        <v>5029</v>
      </c>
    </row>
    <row r="355" spans="2:8" x14ac:dyDescent="0.2">
      <c r="F355">
        <v>14</v>
      </c>
      <c r="G355">
        <v>2</v>
      </c>
      <c r="H355" t="s">
        <v>5028</v>
      </c>
    </row>
    <row r="357" spans="2:8" x14ac:dyDescent="0.2">
      <c r="F357">
        <v>16</v>
      </c>
      <c r="G357">
        <v>50</v>
      </c>
      <c r="H357" t="s">
        <v>5027</v>
      </c>
    </row>
    <row r="359" spans="2:8" x14ac:dyDescent="0.2">
      <c r="B359">
        <v>6</v>
      </c>
      <c r="C359">
        <v>7</v>
      </c>
      <c r="D359">
        <v>14</v>
      </c>
      <c r="F359">
        <v>19</v>
      </c>
      <c r="G359">
        <v>54</v>
      </c>
      <c r="H359" t="s">
        <v>5026</v>
      </c>
    </row>
    <row r="361" spans="2:8" x14ac:dyDescent="0.2">
      <c r="F361">
        <v>19</v>
      </c>
      <c r="G361">
        <v>58</v>
      </c>
      <c r="H361" t="s">
        <v>5041</v>
      </c>
    </row>
    <row r="374" spans="2:8" x14ac:dyDescent="0.2">
      <c r="F374">
        <v>6</v>
      </c>
      <c r="G374">
        <v>48</v>
      </c>
      <c r="H374" t="s">
        <v>5033</v>
      </c>
    </row>
    <row r="376" spans="2:8" x14ac:dyDescent="0.2">
      <c r="F376">
        <v>7</v>
      </c>
      <c r="G376">
        <v>35</v>
      </c>
      <c r="H376" t="s">
        <v>5032</v>
      </c>
    </row>
    <row r="378" spans="2:8" x14ac:dyDescent="0.2">
      <c r="F378">
        <v>8</v>
      </c>
      <c r="G378">
        <v>17</v>
      </c>
      <c r="H378" t="s">
        <v>5031</v>
      </c>
    </row>
    <row r="380" spans="2:8" x14ac:dyDescent="0.2">
      <c r="B380">
        <v>7</v>
      </c>
      <c r="C380">
        <v>7</v>
      </c>
      <c r="D380">
        <v>14</v>
      </c>
      <c r="F380">
        <v>9</v>
      </c>
      <c r="G380">
        <v>34</v>
      </c>
      <c r="H380" t="s">
        <v>5030</v>
      </c>
    </row>
    <row r="386" spans="2:8" x14ac:dyDescent="0.2">
      <c r="F386">
        <v>11</v>
      </c>
      <c r="G386">
        <v>23</v>
      </c>
      <c r="H386" t="s">
        <v>5046</v>
      </c>
    </row>
    <row r="388" spans="2:8" x14ac:dyDescent="0.2">
      <c r="F388">
        <v>13</v>
      </c>
      <c r="G388">
        <v>53</v>
      </c>
      <c r="H388" t="s">
        <v>5045</v>
      </c>
    </row>
    <row r="390" spans="2:8" x14ac:dyDescent="0.2">
      <c r="F390">
        <v>14</v>
      </c>
      <c r="G390">
        <v>7</v>
      </c>
      <c r="H390" t="s">
        <v>5044</v>
      </c>
    </row>
    <row r="392" spans="2:8" x14ac:dyDescent="0.2">
      <c r="F392">
        <v>14</v>
      </c>
      <c r="G392">
        <v>9</v>
      </c>
      <c r="H392" t="s">
        <v>5043</v>
      </c>
    </row>
    <row r="394" spans="2:8" x14ac:dyDescent="0.2">
      <c r="B394">
        <v>7</v>
      </c>
      <c r="C394">
        <v>7</v>
      </c>
      <c r="D394">
        <v>14</v>
      </c>
      <c r="F394">
        <v>14</v>
      </c>
      <c r="G394">
        <v>41</v>
      </c>
      <c r="H394" t="s">
        <v>5042</v>
      </c>
    </row>
    <row r="404" spans="2:8" x14ac:dyDescent="0.2">
      <c r="B404">
        <v>7</v>
      </c>
      <c r="C404">
        <v>7</v>
      </c>
      <c r="D404">
        <v>14</v>
      </c>
      <c r="F404">
        <v>16</v>
      </c>
      <c r="G404">
        <v>3</v>
      </c>
      <c r="H404" t="s">
        <v>5048</v>
      </c>
    </row>
    <row r="406" spans="2:8" x14ac:dyDescent="0.2">
      <c r="F406">
        <v>16</v>
      </c>
      <c r="G406">
        <v>7</v>
      </c>
      <c r="H406" t="s">
        <v>5049</v>
      </c>
    </row>
    <row r="414" spans="2:8" x14ac:dyDescent="0.2">
      <c r="F414">
        <v>14</v>
      </c>
      <c r="G414">
        <v>32</v>
      </c>
      <c r="H414" t="s">
        <v>5058</v>
      </c>
    </row>
    <row r="416" spans="2:8" x14ac:dyDescent="0.2">
      <c r="B416">
        <v>8</v>
      </c>
      <c r="C416">
        <v>7</v>
      </c>
      <c r="D416">
        <v>14</v>
      </c>
      <c r="F416">
        <v>17</v>
      </c>
      <c r="G416">
        <v>35</v>
      </c>
      <c r="H416" t="s">
        <v>5057</v>
      </c>
    </row>
    <row r="418" spans="2:8" x14ac:dyDescent="0.2">
      <c r="F418">
        <v>11</v>
      </c>
      <c r="G418">
        <v>31</v>
      </c>
      <c r="H418" t="s">
        <v>5066</v>
      </c>
    </row>
    <row r="420" spans="2:8" x14ac:dyDescent="0.2">
      <c r="F420">
        <v>18</v>
      </c>
      <c r="G420">
        <v>5</v>
      </c>
      <c r="H420" t="s">
        <v>5065</v>
      </c>
    </row>
    <row r="422" spans="2:8" x14ac:dyDescent="0.2">
      <c r="F422">
        <v>18</v>
      </c>
      <c r="G422">
        <v>10</v>
      </c>
      <c r="H422" t="s">
        <v>5064</v>
      </c>
    </row>
    <row r="424" spans="2:8" x14ac:dyDescent="0.2">
      <c r="B424" s="27" t="s">
        <v>5068</v>
      </c>
    </row>
    <row r="429" spans="2:8" x14ac:dyDescent="0.2">
      <c r="B429">
        <v>8</v>
      </c>
      <c r="C429">
        <v>7</v>
      </c>
      <c r="D429">
        <v>2014</v>
      </c>
      <c r="F429" s="50">
        <v>0.85055555555555562</v>
      </c>
      <c r="G429" t="s">
        <v>5069</v>
      </c>
    </row>
    <row r="430" spans="2:8" x14ac:dyDescent="0.2">
      <c r="B430">
        <v>6</v>
      </c>
      <c r="C430">
        <v>7</v>
      </c>
      <c r="D430">
        <v>2014</v>
      </c>
      <c r="F430" s="51">
        <v>0.43085648148148148</v>
      </c>
      <c r="G430" t="s">
        <v>5074</v>
      </c>
    </row>
    <row r="431" spans="2:8" x14ac:dyDescent="0.2">
      <c r="B431">
        <v>6</v>
      </c>
      <c r="C431">
        <v>7</v>
      </c>
      <c r="D431">
        <v>2014</v>
      </c>
      <c r="F431" s="51">
        <v>0.41998842592592589</v>
      </c>
      <c r="G431" t="s">
        <v>5075</v>
      </c>
    </row>
    <row r="432" spans="2:8" x14ac:dyDescent="0.2">
      <c r="B432">
        <v>6</v>
      </c>
      <c r="C432">
        <v>7</v>
      </c>
      <c r="D432">
        <v>2014</v>
      </c>
      <c r="F432" s="50">
        <v>0.41687500000000005</v>
      </c>
      <c r="G432" t="s">
        <v>5076</v>
      </c>
    </row>
    <row r="433" spans="2:7" x14ac:dyDescent="0.2">
      <c r="B433">
        <v>4</v>
      </c>
      <c r="C433">
        <v>7</v>
      </c>
      <c r="D433">
        <v>2014</v>
      </c>
      <c r="F433" s="51">
        <v>0.7796412037037036</v>
      </c>
      <c r="G433" t="s">
        <v>5077</v>
      </c>
    </row>
    <row r="434" spans="2:7" x14ac:dyDescent="0.2">
      <c r="B434">
        <v>4</v>
      </c>
      <c r="C434">
        <v>7</v>
      </c>
      <c r="D434">
        <v>2014</v>
      </c>
      <c r="F434" s="51">
        <v>0.77462962962962967</v>
      </c>
      <c r="G434" t="s">
        <v>5078</v>
      </c>
    </row>
    <row r="435" spans="2:7" x14ac:dyDescent="0.2">
      <c r="B435">
        <v>4</v>
      </c>
      <c r="C435">
        <v>7</v>
      </c>
      <c r="D435">
        <v>2014</v>
      </c>
      <c r="F435" s="51">
        <v>0.75741898148148146</v>
      </c>
      <c r="G435" s="27" t="s">
        <v>5079</v>
      </c>
    </row>
    <row r="436" spans="2:7" x14ac:dyDescent="0.2">
      <c r="B436">
        <v>4</v>
      </c>
      <c r="C436">
        <v>7</v>
      </c>
      <c r="D436">
        <v>2014</v>
      </c>
      <c r="F436" s="50">
        <v>0.7480902777777777</v>
      </c>
      <c r="G436" t="s">
        <v>5080</v>
      </c>
    </row>
    <row r="437" spans="2:7" x14ac:dyDescent="0.2">
      <c r="B437">
        <v>4</v>
      </c>
      <c r="C437">
        <v>7</v>
      </c>
      <c r="D437">
        <v>2014</v>
      </c>
      <c r="F437" s="51">
        <v>0.7434722222222222</v>
      </c>
      <c r="G437" t="s">
        <v>5081</v>
      </c>
    </row>
    <row r="438" spans="2:7" x14ac:dyDescent="0.2">
      <c r="B438">
        <v>4</v>
      </c>
      <c r="C438">
        <v>7</v>
      </c>
      <c r="D438">
        <v>2014</v>
      </c>
      <c r="F438" s="51">
        <v>0.71021990740740737</v>
      </c>
      <c r="G438" t="s">
        <v>5082</v>
      </c>
    </row>
    <row r="439" spans="2:7" x14ac:dyDescent="0.2">
      <c r="B439">
        <v>1</v>
      </c>
      <c r="C439">
        <v>7</v>
      </c>
      <c r="D439">
        <v>2014</v>
      </c>
      <c r="F439" s="51">
        <v>0.89290509259259254</v>
      </c>
      <c r="G439" t="s">
        <v>5089</v>
      </c>
    </row>
    <row r="440" spans="2:7" x14ac:dyDescent="0.2">
      <c r="B440">
        <v>1</v>
      </c>
      <c r="C440">
        <v>7</v>
      </c>
      <c r="D440">
        <v>2014</v>
      </c>
      <c r="F440" s="51">
        <v>0.74042824074074076</v>
      </c>
      <c r="G440" t="s">
        <v>5090</v>
      </c>
    </row>
    <row r="441" spans="2:7" x14ac:dyDescent="0.2">
      <c r="B441">
        <v>1</v>
      </c>
      <c r="C441">
        <v>7</v>
      </c>
      <c r="D441">
        <v>2014</v>
      </c>
      <c r="F441" s="51">
        <v>0.7252777777777778</v>
      </c>
      <c r="G441" t="s">
        <v>5091</v>
      </c>
    </row>
    <row r="442" spans="2:7" x14ac:dyDescent="0.2">
      <c r="B442">
        <v>1</v>
      </c>
      <c r="C442">
        <v>7</v>
      </c>
      <c r="D442">
        <v>2014</v>
      </c>
      <c r="F442" s="51">
        <v>0.6844675925925926</v>
      </c>
      <c r="G442" t="s">
        <v>5092</v>
      </c>
    </row>
    <row r="443" spans="2:7" x14ac:dyDescent="0.2">
      <c r="B443">
        <v>1</v>
      </c>
      <c r="C443">
        <v>7</v>
      </c>
      <c r="D443">
        <v>2014</v>
      </c>
      <c r="F443" s="51">
        <v>0.58827546296296296</v>
      </c>
      <c r="G443" t="s">
        <v>5093</v>
      </c>
    </row>
    <row r="444" spans="2:7" x14ac:dyDescent="0.2">
      <c r="B444">
        <v>1</v>
      </c>
      <c r="C444">
        <v>7</v>
      </c>
      <c r="D444">
        <v>2014</v>
      </c>
      <c r="F444" s="51">
        <v>0.58528935185185182</v>
      </c>
      <c r="G444" t="s">
        <v>5094</v>
      </c>
    </row>
    <row r="445" spans="2:7" x14ac:dyDescent="0.2">
      <c r="B445">
        <v>1</v>
      </c>
      <c r="C445">
        <v>7</v>
      </c>
      <c r="D445">
        <v>2014</v>
      </c>
      <c r="F445" s="51">
        <v>0.5352662037037037</v>
      </c>
      <c r="G445" t="s">
        <v>5095</v>
      </c>
    </row>
    <row r="446" spans="2:7" x14ac:dyDescent="0.2">
      <c r="G446" t="s">
        <v>5123</v>
      </c>
    </row>
    <row r="447" spans="2:7" x14ac:dyDescent="0.2">
      <c r="B447">
        <v>26</v>
      </c>
      <c r="C447">
        <v>6</v>
      </c>
      <c r="D447">
        <v>2014</v>
      </c>
      <c r="F447" s="51">
        <v>0.40355324074074073</v>
      </c>
      <c r="G447" t="s">
        <v>5096</v>
      </c>
    </row>
    <row r="448" spans="2:7" x14ac:dyDescent="0.2">
      <c r="G448" t="s">
        <v>5097</v>
      </c>
    </row>
    <row r="449" spans="2:7" x14ac:dyDescent="0.2">
      <c r="B449">
        <v>26</v>
      </c>
      <c r="C449">
        <v>6</v>
      </c>
      <c r="D449">
        <v>2014</v>
      </c>
      <c r="F449" s="51">
        <v>0.39353009259259258</v>
      </c>
      <c r="G449" t="s">
        <v>5098</v>
      </c>
    </row>
    <row r="450" spans="2:7" x14ac:dyDescent="0.2">
      <c r="B450">
        <v>26</v>
      </c>
      <c r="C450">
        <v>6</v>
      </c>
      <c r="D450">
        <v>2014</v>
      </c>
      <c r="F450" s="51">
        <v>0.37003472222222222</v>
      </c>
      <c r="G450" t="s">
        <v>5099</v>
      </c>
    </row>
    <row r="451" spans="2:7" x14ac:dyDescent="0.2">
      <c r="B451">
        <v>26</v>
      </c>
      <c r="C451">
        <v>6</v>
      </c>
      <c r="D451">
        <v>2014</v>
      </c>
      <c r="F451" s="51">
        <v>0.36232638888888885</v>
      </c>
      <c r="G451" t="s">
        <v>5101</v>
      </c>
    </row>
    <row r="452" spans="2:7" x14ac:dyDescent="0.2">
      <c r="B452">
        <v>26</v>
      </c>
      <c r="C452">
        <v>6</v>
      </c>
      <c r="D452">
        <v>2014</v>
      </c>
      <c r="F452" s="51">
        <v>0.32436342592592593</v>
      </c>
      <c r="G452" t="s">
        <v>5102</v>
      </c>
    </row>
    <row r="453" spans="2:7" x14ac:dyDescent="0.2">
      <c r="B453">
        <v>25</v>
      </c>
      <c r="C453">
        <v>6</v>
      </c>
      <c r="D453">
        <v>2014</v>
      </c>
      <c r="F453" s="51">
        <v>0.93361111111111106</v>
      </c>
      <c r="G453" t="s">
        <v>5103</v>
      </c>
    </row>
    <row r="454" spans="2:7" x14ac:dyDescent="0.2">
      <c r="B454">
        <v>25</v>
      </c>
      <c r="C454">
        <v>6</v>
      </c>
      <c r="D454">
        <v>2014</v>
      </c>
      <c r="F454" s="51">
        <v>0.85391203703703711</v>
      </c>
      <c r="G454" t="s">
        <v>5104</v>
      </c>
    </row>
    <row r="455" spans="2:7" x14ac:dyDescent="0.2">
      <c r="B455">
        <v>25</v>
      </c>
      <c r="C455">
        <v>6</v>
      </c>
      <c r="D455">
        <v>2014</v>
      </c>
      <c r="F455" s="51">
        <v>0.81944444444444453</v>
      </c>
      <c r="G455" t="s">
        <v>5105</v>
      </c>
    </row>
    <row r="456" spans="2:7" x14ac:dyDescent="0.2">
      <c r="B456">
        <v>25</v>
      </c>
      <c r="C456">
        <v>6</v>
      </c>
      <c r="D456">
        <v>2014</v>
      </c>
      <c r="F456" s="51">
        <v>0.63296296296296295</v>
      </c>
      <c r="G456" t="s">
        <v>5106</v>
      </c>
    </row>
    <row r="457" spans="2:7" x14ac:dyDescent="0.2">
      <c r="B457">
        <v>25</v>
      </c>
      <c r="C457">
        <v>6</v>
      </c>
      <c r="D457">
        <v>2014</v>
      </c>
      <c r="F457" s="51">
        <v>0.51806712962962964</v>
      </c>
      <c r="G457" t="s">
        <v>5107</v>
      </c>
    </row>
    <row r="458" spans="2:7" x14ac:dyDescent="0.2">
      <c r="B458">
        <v>25</v>
      </c>
      <c r="C458">
        <v>6</v>
      </c>
      <c r="D458">
        <v>2014</v>
      </c>
      <c r="F458" s="51">
        <v>0.34609953703703705</v>
      </c>
      <c r="G458" t="s">
        <v>5108</v>
      </c>
    </row>
    <row r="459" spans="2:7" x14ac:dyDescent="0.2">
      <c r="B459">
        <v>25</v>
      </c>
      <c r="C459">
        <v>6</v>
      </c>
      <c r="D459">
        <v>2014</v>
      </c>
      <c r="F459" s="51">
        <v>0.11055555555555556</v>
      </c>
      <c r="G459" t="s">
        <v>5109</v>
      </c>
    </row>
    <row r="460" spans="2:7" x14ac:dyDescent="0.2">
      <c r="B460">
        <v>25</v>
      </c>
      <c r="C460">
        <v>6</v>
      </c>
      <c r="D460">
        <v>2014</v>
      </c>
      <c r="F460" s="51">
        <v>9.5972222222222223E-2</v>
      </c>
      <c r="G460" t="s">
        <v>5110</v>
      </c>
    </row>
    <row r="461" spans="2:7" x14ac:dyDescent="0.2">
      <c r="B461">
        <v>24</v>
      </c>
      <c r="C461">
        <v>6</v>
      </c>
      <c r="D461">
        <v>2014</v>
      </c>
      <c r="F461" s="51">
        <v>0.78766203703703708</v>
      </c>
      <c r="G461" t="s">
        <v>5111</v>
      </c>
    </row>
    <row r="462" spans="2:7" x14ac:dyDescent="0.2">
      <c r="B462">
        <v>23</v>
      </c>
      <c r="C462">
        <v>6</v>
      </c>
      <c r="D462">
        <v>2014</v>
      </c>
      <c r="F462" s="51">
        <v>0.81437500000000007</v>
      </c>
      <c r="G462" t="s">
        <v>5112</v>
      </c>
    </row>
    <row r="463" spans="2:7" x14ac:dyDescent="0.2">
      <c r="B463">
        <v>23</v>
      </c>
      <c r="C463">
        <v>6</v>
      </c>
      <c r="D463">
        <v>2014</v>
      </c>
      <c r="F463" s="51">
        <v>0.77138888888888879</v>
      </c>
      <c r="G463" t="s">
        <v>5113</v>
      </c>
    </row>
    <row r="464" spans="2:7" x14ac:dyDescent="0.2">
      <c r="B464">
        <v>23</v>
      </c>
      <c r="C464">
        <v>6</v>
      </c>
      <c r="D464">
        <v>2014</v>
      </c>
      <c r="F464" s="51">
        <v>0.29562499999999997</v>
      </c>
      <c r="G464" t="s">
        <v>5115</v>
      </c>
    </row>
    <row r="465" spans="2:8" x14ac:dyDescent="0.2">
      <c r="B465">
        <v>22</v>
      </c>
      <c r="C465">
        <v>6</v>
      </c>
      <c r="D465">
        <v>2014</v>
      </c>
      <c r="F465" s="51">
        <v>0.87010416666666668</v>
      </c>
      <c r="G465" t="s">
        <v>5116</v>
      </c>
    </row>
    <row r="466" spans="2:8" x14ac:dyDescent="0.2">
      <c r="B466">
        <v>22</v>
      </c>
      <c r="C466">
        <v>6</v>
      </c>
      <c r="D466">
        <v>2014</v>
      </c>
      <c r="F466" s="51">
        <v>0.52247685185185189</v>
      </c>
      <c r="G466" t="s">
        <v>5117</v>
      </c>
    </row>
    <row r="467" spans="2:8" x14ac:dyDescent="0.2">
      <c r="B467">
        <v>22</v>
      </c>
      <c r="C467">
        <v>6</v>
      </c>
      <c r="D467">
        <v>2014</v>
      </c>
      <c r="F467" s="51">
        <v>0.38571759259259258</v>
      </c>
      <c r="G467" t="s">
        <v>5118</v>
      </c>
    </row>
    <row r="468" spans="2:8" x14ac:dyDescent="0.2">
      <c r="B468">
        <v>22</v>
      </c>
      <c r="C468">
        <v>6</v>
      </c>
      <c r="D468">
        <v>2014</v>
      </c>
      <c r="F468" s="51">
        <v>0.36432870370370374</v>
      </c>
      <c r="G468" t="s">
        <v>5119</v>
      </c>
    </row>
    <row r="469" spans="2:8" x14ac:dyDescent="0.2">
      <c r="B469">
        <v>21</v>
      </c>
      <c r="C469">
        <v>6</v>
      </c>
      <c r="D469">
        <v>2014</v>
      </c>
      <c r="F469" s="51">
        <v>0.77228009259259256</v>
      </c>
      <c r="G469" t="s">
        <v>5120</v>
      </c>
    </row>
    <row r="470" spans="2:8" x14ac:dyDescent="0.2">
      <c r="B470">
        <v>20</v>
      </c>
      <c r="C470">
        <v>6</v>
      </c>
      <c r="D470">
        <v>2014</v>
      </c>
      <c r="F470" s="51">
        <v>0.78390046296296301</v>
      </c>
      <c r="G470" t="s">
        <v>5121</v>
      </c>
    </row>
    <row r="471" spans="2:8" x14ac:dyDescent="0.2">
      <c r="B471">
        <v>20</v>
      </c>
      <c r="C471">
        <v>6</v>
      </c>
      <c r="D471">
        <v>2014</v>
      </c>
      <c r="F471" s="51">
        <v>0.77785879629629628</v>
      </c>
      <c r="G471" t="s">
        <v>5122</v>
      </c>
    </row>
    <row r="479" spans="2:8" x14ac:dyDescent="0.2">
      <c r="F479">
        <v>10</v>
      </c>
      <c r="G479">
        <v>49</v>
      </c>
      <c r="H479" t="s">
        <v>5228</v>
      </c>
    </row>
    <row r="481" spans="2:8" x14ac:dyDescent="0.2">
      <c r="B481">
        <v>10</v>
      </c>
      <c r="C481">
        <v>7</v>
      </c>
      <c r="D481">
        <v>14</v>
      </c>
      <c r="F481">
        <v>16</v>
      </c>
      <c r="G481">
        <v>18</v>
      </c>
      <c r="H481" t="s">
        <v>5227</v>
      </c>
    </row>
    <row r="483" spans="2:8" x14ac:dyDescent="0.2">
      <c r="H483" s="15" t="s">
        <v>5142</v>
      </c>
    </row>
    <row r="484" spans="2:8" x14ac:dyDescent="0.2">
      <c r="F484">
        <v>13</v>
      </c>
      <c r="H484" s="15" t="s">
        <v>5141</v>
      </c>
    </row>
    <row r="485" spans="2:8" x14ac:dyDescent="0.2">
      <c r="B485">
        <v>11</v>
      </c>
      <c r="C485">
        <v>7</v>
      </c>
      <c r="D485">
        <v>14</v>
      </c>
      <c r="F485">
        <v>16</v>
      </c>
      <c r="H485" s="15" t="s">
        <v>5140</v>
      </c>
    </row>
    <row r="493" spans="2:8" x14ac:dyDescent="0.2">
      <c r="B493">
        <v>16</v>
      </c>
      <c r="C493">
        <v>7</v>
      </c>
      <c r="D493">
        <v>14</v>
      </c>
      <c r="F493">
        <v>19</v>
      </c>
      <c r="G493">
        <v>54</v>
      </c>
      <c r="H493" t="s">
        <v>5202</v>
      </c>
    </row>
    <row r="497" spans="1:9" x14ac:dyDescent="0.2">
      <c r="B497">
        <v>17</v>
      </c>
      <c r="C497">
        <v>7</v>
      </c>
      <c r="D497">
        <v>14</v>
      </c>
      <c r="F497">
        <v>22</v>
      </c>
      <c r="G497">
        <v>30</v>
      </c>
      <c r="H497" t="s">
        <v>5220</v>
      </c>
    </row>
    <row r="502" spans="1:9" x14ac:dyDescent="0.2">
      <c r="B502">
        <v>23</v>
      </c>
      <c r="C502">
        <v>7</v>
      </c>
      <c r="D502">
        <v>14</v>
      </c>
      <c r="F502">
        <v>14</v>
      </c>
      <c r="G502">
        <v>56</v>
      </c>
      <c r="H502" s="15" t="s">
        <v>5239</v>
      </c>
    </row>
    <row r="505" spans="1:9" x14ac:dyDescent="0.2">
      <c r="A505" t="s">
        <v>5256</v>
      </c>
      <c r="B505">
        <v>25</v>
      </c>
      <c r="C505">
        <v>7</v>
      </c>
      <c r="D505">
        <v>14</v>
      </c>
      <c r="F505">
        <v>10</v>
      </c>
      <c r="G505">
        <v>55</v>
      </c>
      <c r="H505" t="s">
        <v>5257</v>
      </c>
    </row>
    <row r="507" spans="1:9" x14ac:dyDescent="0.2">
      <c r="I507" t="s">
        <v>5258</v>
      </c>
    </row>
    <row r="512" spans="1:9" x14ac:dyDescent="0.2">
      <c r="B512">
        <v>26</v>
      </c>
      <c r="C512">
        <v>7</v>
      </c>
      <c r="D512">
        <v>14</v>
      </c>
      <c r="H512" t="s">
        <v>5272</v>
      </c>
    </row>
    <row r="513" spans="2:8" x14ac:dyDescent="0.2">
      <c r="H513" t="s">
        <v>5273</v>
      </c>
    </row>
    <row r="517" spans="2:8" x14ac:dyDescent="0.2">
      <c r="B517">
        <v>7</v>
      </c>
      <c r="F517" t="s">
        <v>5590</v>
      </c>
      <c r="H517" t="s">
        <v>5592</v>
      </c>
    </row>
    <row r="518" spans="2:8" x14ac:dyDescent="0.2">
      <c r="B518">
        <v>13</v>
      </c>
      <c r="C518">
        <v>9</v>
      </c>
      <c r="D518">
        <v>14</v>
      </c>
      <c r="F518">
        <v>11</v>
      </c>
      <c r="G518">
        <v>2</v>
      </c>
      <c r="H518" t="s">
        <v>5587</v>
      </c>
    </row>
    <row r="519" spans="2:8" x14ac:dyDescent="0.2">
      <c r="B519">
        <v>14</v>
      </c>
      <c r="F519">
        <v>14</v>
      </c>
      <c r="G519">
        <v>49</v>
      </c>
      <c r="H519" t="s">
        <v>5591</v>
      </c>
    </row>
    <row r="520" spans="2:8" x14ac:dyDescent="0.2">
      <c r="B520">
        <v>16</v>
      </c>
      <c r="F520">
        <v>20</v>
      </c>
      <c r="G520">
        <v>40</v>
      </c>
      <c r="H520" t="s">
        <v>5620</v>
      </c>
    </row>
    <row r="521" spans="2:8" x14ac:dyDescent="0.2">
      <c r="B521">
        <v>17</v>
      </c>
      <c r="F521">
        <v>13</v>
      </c>
      <c r="G521">
        <v>16</v>
      </c>
      <c r="H521" t="s">
        <v>5638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32"/>
  <sheetViews>
    <sheetView workbookViewId="0">
      <selection activeCell="H5" sqref="H5"/>
    </sheetView>
  </sheetViews>
  <sheetFormatPr defaultRowHeight="12.75" x14ac:dyDescent="0.2"/>
  <cols>
    <col min="5" max="5" width="3.7109375" customWidth="1"/>
  </cols>
  <sheetData>
    <row r="4" spans="2:15" x14ac:dyDescent="0.2">
      <c r="B4">
        <v>3</v>
      </c>
      <c r="C4">
        <v>3</v>
      </c>
      <c r="D4">
        <v>14</v>
      </c>
      <c r="F4">
        <v>20</v>
      </c>
      <c r="G4">
        <v>6</v>
      </c>
      <c r="H4" s="15" t="s">
        <v>5755</v>
      </c>
    </row>
    <row r="13" spans="2:15" x14ac:dyDescent="0.2">
      <c r="F13">
        <v>22</v>
      </c>
      <c r="G13">
        <v>35</v>
      </c>
      <c r="H13" s="15" t="s">
        <v>5154</v>
      </c>
      <c r="O13" s="15" t="s">
        <v>5155</v>
      </c>
    </row>
    <row r="15" spans="2:15" x14ac:dyDescent="0.2">
      <c r="F15">
        <v>22</v>
      </c>
      <c r="G15">
        <v>48</v>
      </c>
      <c r="H15" s="15" t="s">
        <v>5153</v>
      </c>
      <c r="O15" s="15" t="s">
        <v>5156</v>
      </c>
    </row>
    <row r="17" spans="2:15" x14ac:dyDescent="0.2">
      <c r="B17">
        <v>11</v>
      </c>
      <c r="C17">
        <v>7</v>
      </c>
      <c r="D17">
        <v>14</v>
      </c>
      <c r="F17">
        <v>23</v>
      </c>
      <c r="G17">
        <v>0</v>
      </c>
      <c r="H17" s="15" t="s">
        <v>5152</v>
      </c>
      <c r="O17" s="15" t="s">
        <v>5157</v>
      </c>
    </row>
    <row r="20" spans="2:15" x14ac:dyDescent="0.2">
      <c r="B20">
        <v>13</v>
      </c>
      <c r="C20">
        <v>7</v>
      </c>
      <c r="D20">
        <v>14</v>
      </c>
      <c r="F20">
        <v>5</v>
      </c>
      <c r="G20">
        <v>9</v>
      </c>
      <c r="I20" s="15" t="s">
        <v>5172</v>
      </c>
    </row>
    <row r="22" spans="2:15" x14ac:dyDescent="0.2">
      <c r="F22">
        <v>5</v>
      </c>
      <c r="G22">
        <v>10</v>
      </c>
      <c r="H22" s="15" t="s">
        <v>5173</v>
      </c>
    </row>
    <row r="31" spans="2:15" x14ac:dyDescent="0.2">
      <c r="B31">
        <v>30</v>
      </c>
      <c r="C31">
        <v>8</v>
      </c>
      <c r="D31">
        <v>14</v>
      </c>
      <c r="F31" t="s">
        <v>5483</v>
      </c>
      <c r="H31" t="s">
        <v>5484</v>
      </c>
    </row>
    <row r="32" spans="2:15" x14ac:dyDescent="0.2">
      <c r="H32" t="s">
        <v>5485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workbookViewId="0">
      <pane xSplit="2" ySplit="1" topLeftCell="C18" activePane="bottomRight" state="frozen"/>
      <selection pane="topRight" activeCell="C1" sqref="C1"/>
      <selection pane="bottomLeft" activeCell="A2" sqref="A2"/>
      <selection pane="bottomRight" activeCell="E33" sqref="E33"/>
    </sheetView>
  </sheetViews>
  <sheetFormatPr defaultRowHeight="12.75" x14ac:dyDescent="0.2"/>
  <cols>
    <col min="2" max="2" width="10.140625" bestFit="1" customWidth="1"/>
    <col min="3" max="3" width="10.28515625" style="9" bestFit="1" customWidth="1"/>
    <col min="4" max="4" width="12.5703125" style="9" bestFit="1" customWidth="1"/>
    <col min="5" max="6" width="10.28515625" style="9" bestFit="1" customWidth="1"/>
    <col min="7" max="7" width="10.85546875" style="9" bestFit="1" customWidth="1"/>
  </cols>
  <sheetData>
    <row r="1" spans="2:8" x14ac:dyDescent="0.2">
      <c r="C1" s="9" t="s">
        <v>1443</v>
      </c>
      <c r="D1" s="9" t="s">
        <v>1444</v>
      </c>
      <c r="E1" s="9" t="s">
        <v>1445</v>
      </c>
      <c r="F1" s="9" t="s">
        <v>1446</v>
      </c>
      <c r="G1" s="9" t="s">
        <v>1447</v>
      </c>
    </row>
    <row r="2" spans="2:8" x14ac:dyDescent="0.2">
      <c r="B2" s="4">
        <v>41158</v>
      </c>
      <c r="C2" s="9">
        <v>159000</v>
      </c>
      <c r="D2" s="9">
        <v>669000</v>
      </c>
      <c r="E2" s="9">
        <f t="shared" ref="E2:E33" si="0">C2+D2</f>
        <v>828000</v>
      </c>
      <c r="F2" s="9">
        <v>0</v>
      </c>
      <c r="G2" s="9">
        <f t="shared" ref="G2:G33" si="1">F2-E2</f>
        <v>-828000</v>
      </c>
    </row>
    <row r="3" spans="2:8" x14ac:dyDescent="0.2">
      <c r="B3" s="4">
        <v>41164</v>
      </c>
      <c r="D3" s="9">
        <v>524000</v>
      </c>
      <c r="E3" s="9">
        <f t="shared" si="0"/>
        <v>524000</v>
      </c>
      <c r="F3" s="9">
        <v>500000</v>
      </c>
      <c r="G3" s="9">
        <f t="shared" si="1"/>
        <v>-24000</v>
      </c>
    </row>
    <row r="4" spans="2:8" x14ac:dyDescent="0.2">
      <c r="B4" s="4">
        <v>41165</v>
      </c>
      <c r="C4" s="9">
        <v>341500</v>
      </c>
      <c r="D4" s="9">
        <v>454000</v>
      </c>
      <c r="E4" s="9">
        <f t="shared" si="0"/>
        <v>795500</v>
      </c>
      <c r="F4" s="9">
        <v>795500</v>
      </c>
      <c r="G4" s="9">
        <f t="shared" si="1"/>
        <v>0</v>
      </c>
    </row>
    <row r="5" spans="2:8" x14ac:dyDescent="0.2">
      <c r="B5" s="4">
        <v>41166</v>
      </c>
      <c r="D5" s="9">
        <v>1500000</v>
      </c>
      <c r="E5" s="9">
        <f t="shared" si="0"/>
        <v>1500000</v>
      </c>
      <c r="F5" s="9">
        <v>1000000</v>
      </c>
      <c r="G5" s="9">
        <f t="shared" si="1"/>
        <v>-500000</v>
      </c>
      <c r="H5" t="s">
        <v>1487</v>
      </c>
    </row>
    <row r="6" spans="2:8" x14ac:dyDescent="0.2">
      <c r="B6" s="4">
        <v>41167</v>
      </c>
      <c r="D6" s="9">
        <v>1025000</v>
      </c>
      <c r="E6" s="9">
        <f t="shared" si="0"/>
        <v>1025000</v>
      </c>
      <c r="F6" s="9">
        <v>1000000</v>
      </c>
      <c r="G6" s="9">
        <f t="shared" si="1"/>
        <v>-25000</v>
      </c>
    </row>
    <row r="7" spans="2:8" x14ac:dyDescent="0.2">
      <c r="B7" s="4">
        <v>41170</v>
      </c>
      <c r="C7" s="9">
        <v>525000</v>
      </c>
      <c r="D7" s="9">
        <v>300000</v>
      </c>
      <c r="E7" s="9">
        <f t="shared" si="0"/>
        <v>825000</v>
      </c>
      <c r="F7" s="9">
        <v>500000</v>
      </c>
      <c r="G7" s="9">
        <f t="shared" si="1"/>
        <v>-325000</v>
      </c>
    </row>
    <row r="8" spans="2:8" x14ac:dyDescent="0.2">
      <c r="B8" s="4">
        <v>41172</v>
      </c>
      <c r="C8" s="9">
        <v>325000</v>
      </c>
      <c r="D8" s="9">
        <v>294000</v>
      </c>
      <c r="E8" s="9">
        <f t="shared" si="0"/>
        <v>619000</v>
      </c>
      <c r="F8" s="9">
        <v>619000</v>
      </c>
      <c r="G8" s="9">
        <f t="shared" si="1"/>
        <v>0</v>
      </c>
    </row>
    <row r="9" spans="2:8" x14ac:dyDescent="0.2">
      <c r="B9" s="4">
        <v>41174</v>
      </c>
      <c r="D9" s="9">
        <v>289000</v>
      </c>
      <c r="E9" s="9">
        <f t="shared" si="0"/>
        <v>289000</v>
      </c>
      <c r="F9" s="9">
        <v>0</v>
      </c>
      <c r="G9" s="9">
        <f t="shared" si="1"/>
        <v>-289000</v>
      </c>
    </row>
    <row r="10" spans="2:8" x14ac:dyDescent="0.2">
      <c r="B10" s="4">
        <v>41180</v>
      </c>
      <c r="C10" s="9">
        <v>289000</v>
      </c>
      <c r="D10" s="9">
        <v>815000</v>
      </c>
      <c r="E10" s="9">
        <f t="shared" si="0"/>
        <v>1104000</v>
      </c>
      <c r="F10" s="9">
        <v>1000000</v>
      </c>
      <c r="G10" s="9">
        <f t="shared" si="1"/>
        <v>-104000</v>
      </c>
    </row>
    <row r="11" spans="2:8" x14ac:dyDescent="0.2">
      <c r="B11" s="4">
        <v>41182</v>
      </c>
      <c r="C11" s="9">
        <v>104000</v>
      </c>
      <c r="D11" s="9">
        <v>763500</v>
      </c>
      <c r="E11" s="9">
        <f t="shared" si="0"/>
        <v>867500</v>
      </c>
      <c r="F11" s="9">
        <v>1000000</v>
      </c>
      <c r="G11" s="9">
        <f t="shared" si="1"/>
        <v>132500</v>
      </c>
    </row>
    <row r="12" spans="2:8" x14ac:dyDescent="0.2">
      <c r="B12" s="4">
        <v>41183</v>
      </c>
      <c r="D12" s="9">
        <v>2145000</v>
      </c>
      <c r="E12" s="9">
        <f t="shared" si="0"/>
        <v>2145000</v>
      </c>
      <c r="F12" s="9">
        <v>500000</v>
      </c>
      <c r="G12" s="9">
        <f t="shared" si="1"/>
        <v>-1645000</v>
      </c>
    </row>
    <row r="13" spans="2:8" x14ac:dyDescent="0.2">
      <c r="B13" s="4">
        <v>41186</v>
      </c>
      <c r="C13" s="9">
        <v>1645000</v>
      </c>
      <c r="D13" s="9">
        <v>0</v>
      </c>
      <c r="E13" s="9">
        <f t="shared" si="0"/>
        <v>1645000</v>
      </c>
      <c r="F13" s="9">
        <v>1000000</v>
      </c>
      <c r="G13" s="9">
        <f t="shared" si="1"/>
        <v>-645000</v>
      </c>
    </row>
    <row r="14" spans="2:8" x14ac:dyDescent="0.2">
      <c r="B14" s="4">
        <v>41187</v>
      </c>
      <c r="C14" s="9">
        <v>645000</v>
      </c>
      <c r="D14" s="9">
        <v>275000</v>
      </c>
      <c r="E14" s="9">
        <f t="shared" si="0"/>
        <v>920000</v>
      </c>
      <c r="F14" s="9">
        <v>500000</v>
      </c>
      <c r="G14" s="9">
        <f t="shared" si="1"/>
        <v>-420000</v>
      </c>
    </row>
    <row r="15" spans="2:8" x14ac:dyDescent="0.2">
      <c r="B15" s="4">
        <v>41189</v>
      </c>
      <c r="C15" s="9">
        <f>-G14</f>
        <v>420000</v>
      </c>
      <c r="D15" s="9">
        <v>513500</v>
      </c>
      <c r="E15" s="9">
        <f t="shared" si="0"/>
        <v>933500</v>
      </c>
      <c r="F15" s="9">
        <v>800000</v>
      </c>
      <c r="G15" s="9">
        <f t="shared" si="1"/>
        <v>-133500</v>
      </c>
      <c r="H15" t="s">
        <v>1629</v>
      </c>
    </row>
    <row r="16" spans="2:8" x14ac:dyDescent="0.2">
      <c r="B16" s="4">
        <v>41190</v>
      </c>
      <c r="C16" s="9">
        <v>151500</v>
      </c>
      <c r="D16" s="9">
        <v>565000</v>
      </c>
      <c r="E16" s="9">
        <f t="shared" si="0"/>
        <v>716500</v>
      </c>
      <c r="F16" s="9">
        <v>0</v>
      </c>
      <c r="G16" s="9">
        <f t="shared" si="1"/>
        <v>-716500</v>
      </c>
      <c r="H16" t="s">
        <v>1610</v>
      </c>
    </row>
    <row r="17" spans="2:7" x14ac:dyDescent="0.2">
      <c r="B17" s="4">
        <v>41192</v>
      </c>
      <c r="C17" s="9">
        <v>716500</v>
      </c>
      <c r="D17" s="9">
        <v>197000</v>
      </c>
      <c r="E17" s="9">
        <f t="shared" si="0"/>
        <v>913500</v>
      </c>
      <c r="F17" s="9">
        <v>800000</v>
      </c>
      <c r="G17" s="9">
        <f t="shared" si="1"/>
        <v>-113500</v>
      </c>
    </row>
    <row r="18" spans="2:7" x14ac:dyDescent="0.2">
      <c r="B18" s="4">
        <v>41228</v>
      </c>
      <c r="D18" s="9">
        <v>1815500</v>
      </c>
      <c r="E18" s="9">
        <f t="shared" si="0"/>
        <v>1815500</v>
      </c>
      <c r="F18" s="9">
        <v>1000000</v>
      </c>
      <c r="G18" s="9">
        <f t="shared" si="1"/>
        <v>-815500</v>
      </c>
    </row>
    <row r="19" spans="2:7" x14ac:dyDescent="0.2">
      <c r="B19" s="4">
        <v>41230</v>
      </c>
      <c r="C19" s="9">
        <v>815500</v>
      </c>
      <c r="D19" s="9">
        <v>340500</v>
      </c>
      <c r="E19" s="9">
        <f t="shared" si="0"/>
        <v>1156000</v>
      </c>
      <c r="F19" s="9">
        <v>1000000</v>
      </c>
      <c r="G19" s="9">
        <f t="shared" si="1"/>
        <v>-156000</v>
      </c>
    </row>
    <row r="20" spans="2:7" x14ac:dyDescent="0.2">
      <c r="B20" s="4">
        <v>41240</v>
      </c>
      <c r="C20" s="9">
        <v>51500</v>
      </c>
      <c r="D20" s="9">
        <v>111000</v>
      </c>
      <c r="E20" s="9">
        <f t="shared" si="0"/>
        <v>162500</v>
      </c>
      <c r="F20" s="9">
        <v>162500</v>
      </c>
      <c r="G20" s="9">
        <f t="shared" si="1"/>
        <v>0</v>
      </c>
    </row>
    <row r="21" spans="2:7" x14ac:dyDescent="0.2">
      <c r="B21" s="4">
        <v>41251</v>
      </c>
      <c r="D21" s="9">
        <v>400000</v>
      </c>
      <c r="E21" s="9">
        <f t="shared" si="0"/>
        <v>400000</v>
      </c>
      <c r="F21" s="9">
        <v>400000</v>
      </c>
      <c r="G21" s="9">
        <f t="shared" si="1"/>
        <v>0</v>
      </c>
    </row>
    <row r="22" spans="2:7" x14ac:dyDescent="0.2">
      <c r="B22" s="4">
        <v>41254</v>
      </c>
      <c r="D22" s="9">
        <v>793000</v>
      </c>
      <c r="E22" s="9">
        <f t="shared" si="0"/>
        <v>793000</v>
      </c>
      <c r="F22" s="9">
        <v>500000</v>
      </c>
      <c r="G22" s="9">
        <f t="shared" si="1"/>
        <v>-293000</v>
      </c>
    </row>
    <row r="23" spans="2:7" x14ac:dyDescent="0.2">
      <c r="B23" s="4">
        <v>41259</v>
      </c>
      <c r="C23" s="9">
        <v>293000</v>
      </c>
      <c r="D23" s="9">
        <v>186000</v>
      </c>
      <c r="E23" s="9">
        <f t="shared" si="0"/>
        <v>479000</v>
      </c>
      <c r="F23" s="9">
        <v>479000</v>
      </c>
      <c r="G23" s="9">
        <f t="shared" si="1"/>
        <v>0</v>
      </c>
    </row>
    <row r="24" spans="2:7" x14ac:dyDescent="0.2">
      <c r="B24" s="4">
        <v>41260</v>
      </c>
      <c r="D24" s="9">
        <v>528000</v>
      </c>
      <c r="E24" s="9">
        <f t="shared" si="0"/>
        <v>528000</v>
      </c>
      <c r="G24" s="9">
        <f t="shared" si="1"/>
        <v>-528000</v>
      </c>
    </row>
    <row r="25" spans="2:7" x14ac:dyDescent="0.2">
      <c r="B25" s="4">
        <v>41264</v>
      </c>
      <c r="C25" s="9">
        <v>528000</v>
      </c>
      <c r="D25" s="9">
        <v>75000</v>
      </c>
      <c r="E25" s="9">
        <f t="shared" si="0"/>
        <v>603000</v>
      </c>
      <c r="F25" s="9">
        <v>603000</v>
      </c>
      <c r="G25" s="9">
        <f t="shared" si="1"/>
        <v>0</v>
      </c>
    </row>
    <row r="26" spans="2:7" x14ac:dyDescent="0.2">
      <c r="B26" s="4">
        <v>41271</v>
      </c>
      <c r="D26" s="9">
        <v>200000</v>
      </c>
      <c r="E26" s="9">
        <f t="shared" si="0"/>
        <v>200000</v>
      </c>
      <c r="F26" s="9">
        <v>200000</v>
      </c>
      <c r="G26" s="9">
        <f t="shared" si="1"/>
        <v>0</v>
      </c>
    </row>
    <row r="27" spans="2:7" x14ac:dyDescent="0.2">
      <c r="B27" s="4">
        <v>41275</v>
      </c>
      <c r="D27" s="9">
        <v>480000</v>
      </c>
      <c r="E27" s="9">
        <f t="shared" si="0"/>
        <v>480000</v>
      </c>
      <c r="F27" s="9">
        <v>480000</v>
      </c>
      <c r="G27" s="9">
        <f t="shared" si="1"/>
        <v>0</v>
      </c>
    </row>
    <row r="28" spans="2:7" x14ac:dyDescent="0.2">
      <c r="B28" s="4">
        <v>41277</v>
      </c>
      <c r="D28" s="9">
        <v>329000</v>
      </c>
      <c r="E28" s="9">
        <f t="shared" si="0"/>
        <v>329000</v>
      </c>
      <c r="F28" s="9">
        <v>329000</v>
      </c>
      <c r="G28" s="9">
        <f t="shared" si="1"/>
        <v>0</v>
      </c>
    </row>
    <row r="29" spans="2:7" x14ac:dyDescent="0.2">
      <c r="B29" s="4">
        <v>41278</v>
      </c>
      <c r="D29" s="9">
        <v>528000</v>
      </c>
      <c r="E29" s="9">
        <f t="shared" si="0"/>
        <v>528000</v>
      </c>
      <c r="F29" s="9">
        <v>528000</v>
      </c>
      <c r="G29" s="9">
        <f t="shared" si="1"/>
        <v>0</v>
      </c>
    </row>
    <row r="30" spans="2:7" x14ac:dyDescent="0.2">
      <c r="B30" s="4">
        <v>41281</v>
      </c>
      <c r="D30" s="9">
        <v>234000</v>
      </c>
      <c r="E30" s="9">
        <f t="shared" si="0"/>
        <v>234000</v>
      </c>
      <c r="F30" s="9">
        <v>234000</v>
      </c>
      <c r="G30" s="9">
        <f t="shared" si="1"/>
        <v>0</v>
      </c>
    </row>
    <row r="31" spans="2:7" x14ac:dyDescent="0.2">
      <c r="B31" s="4">
        <v>41295</v>
      </c>
      <c r="D31" s="9">
        <v>1179000</v>
      </c>
      <c r="E31" s="9">
        <f t="shared" si="0"/>
        <v>1179000</v>
      </c>
      <c r="F31" s="9">
        <v>0</v>
      </c>
      <c r="G31" s="9">
        <f t="shared" si="1"/>
        <v>-1179000</v>
      </c>
    </row>
    <row r="32" spans="2:7" x14ac:dyDescent="0.2">
      <c r="B32" s="4">
        <v>41300</v>
      </c>
      <c r="C32" s="9">
        <v>1179000</v>
      </c>
      <c r="D32" s="9">
        <v>1071000</v>
      </c>
      <c r="E32" s="9">
        <f t="shared" si="0"/>
        <v>2250000</v>
      </c>
      <c r="F32" s="9">
        <v>1500000</v>
      </c>
      <c r="G32" s="9">
        <f t="shared" si="1"/>
        <v>-750000</v>
      </c>
    </row>
    <row r="33" spans="2:7" x14ac:dyDescent="0.2">
      <c r="B33" s="4">
        <v>41318</v>
      </c>
      <c r="C33" s="9">
        <v>23000</v>
      </c>
      <c r="D33" s="9">
        <v>680000</v>
      </c>
      <c r="E33" s="9">
        <f t="shared" si="0"/>
        <v>703000</v>
      </c>
      <c r="F33" s="9">
        <v>703000</v>
      </c>
      <c r="G33" s="9">
        <f t="shared" si="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5"/>
  <sheetViews>
    <sheetView topLeftCell="A63" zoomScale="80" zoomScaleNormal="80" workbookViewId="0">
      <selection activeCell="B83" sqref="B83"/>
    </sheetView>
  </sheetViews>
  <sheetFormatPr defaultRowHeight="12.75" x14ac:dyDescent="0.2"/>
  <cols>
    <col min="2" max="2" width="10.85546875" bestFit="1" customWidth="1"/>
  </cols>
  <sheetData>
    <row r="2" spans="2:2" x14ac:dyDescent="0.2">
      <c r="B2" s="4">
        <v>40810</v>
      </c>
    </row>
    <row r="3" spans="2:2" x14ac:dyDescent="0.2">
      <c r="B3" t="s">
        <v>754</v>
      </c>
    </row>
    <row r="4" spans="2:2" x14ac:dyDescent="0.2">
      <c r="B4" t="s">
        <v>756</v>
      </c>
    </row>
    <row r="5" spans="2:2" x14ac:dyDescent="0.2">
      <c r="B5" t="s">
        <v>755</v>
      </c>
    </row>
    <row r="7" spans="2:2" x14ac:dyDescent="0.2">
      <c r="B7" s="4">
        <v>40812</v>
      </c>
    </row>
    <row r="8" spans="2:2" x14ac:dyDescent="0.2">
      <c r="B8" t="s">
        <v>762</v>
      </c>
    </row>
    <row r="9" spans="2:2" x14ac:dyDescent="0.2">
      <c r="B9" t="s">
        <v>763</v>
      </c>
    </row>
    <row r="10" spans="2:2" x14ac:dyDescent="0.2">
      <c r="B10" t="s">
        <v>766</v>
      </c>
    </row>
    <row r="12" spans="2:2" x14ac:dyDescent="0.2">
      <c r="B12" s="4">
        <v>40815</v>
      </c>
    </row>
    <row r="13" spans="2:2" x14ac:dyDescent="0.2">
      <c r="B13" t="s">
        <v>778</v>
      </c>
    </row>
    <row r="14" spans="2:2" x14ac:dyDescent="0.2">
      <c r="B14" t="s">
        <v>779</v>
      </c>
    </row>
    <row r="16" spans="2:2" x14ac:dyDescent="0.2">
      <c r="B16" s="4">
        <v>40792</v>
      </c>
    </row>
    <row r="17" spans="2:2" x14ac:dyDescent="0.2">
      <c r="B17" s="2" t="s">
        <v>811</v>
      </c>
    </row>
    <row r="18" spans="2:2" x14ac:dyDescent="0.2">
      <c r="B18" s="2" t="s">
        <v>812</v>
      </c>
    </row>
    <row r="20" spans="2:2" x14ac:dyDescent="0.2">
      <c r="B20" s="4">
        <v>40793</v>
      </c>
    </row>
    <row r="21" spans="2:2" x14ac:dyDescent="0.2">
      <c r="B21" s="2" t="s">
        <v>813</v>
      </c>
    </row>
    <row r="22" spans="2:2" x14ac:dyDescent="0.2">
      <c r="B22" s="2" t="s">
        <v>814</v>
      </c>
    </row>
    <row r="24" spans="2:2" x14ac:dyDescent="0.2">
      <c r="B24" s="4">
        <v>40793</v>
      </c>
    </row>
    <row r="25" spans="2:2" x14ac:dyDescent="0.2">
      <c r="B25" s="2" t="s">
        <v>815</v>
      </c>
    </row>
    <row r="26" spans="2:2" x14ac:dyDescent="0.2">
      <c r="B26" s="2" t="s">
        <v>816</v>
      </c>
    </row>
    <row r="27" spans="2:2" x14ac:dyDescent="0.2">
      <c r="B27" s="2" t="s">
        <v>817</v>
      </c>
    </row>
    <row r="28" spans="2:2" x14ac:dyDescent="0.2">
      <c r="B28" s="2" t="s">
        <v>818</v>
      </c>
    </row>
    <row r="29" spans="2:2" x14ac:dyDescent="0.2">
      <c r="B29" s="2" t="s">
        <v>827</v>
      </c>
    </row>
    <row r="30" spans="2:2" x14ac:dyDescent="0.2">
      <c r="B30" s="2" t="s">
        <v>856</v>
      </c>
    </row>
    <row r="32" spans="2:2" x14ac:dyDescent="0.2">
      <c r="B32" s="4">
        <v>40709</v>
      </c>
    </row>
    <row r="33" spans="2:2" x14ac:dyDescent="0.2">
      <c r="B33" s="2" t="s">
        <v>862</v>
      </c>
    </row>
    <row r="34" spans="2:2" x14ac:dyDescent="0.2">
      <c r="B34" s="2" t="s">
        <v>863</v>
      </c>
    </row>
    <row r="40" spans="2:2" x14ac:dyDescent="0.2">
      <c r="B40" s="4">
        <v>40832</v>
      </c>
    </row>
    <row r="41" spans="2:2" x14ac:dyDescent="0.2">
      <c r="B41" s="2" t="s">
        <v>857</v>
      </c>
    </row>
    <row r="42" spans="2:2" x14ac:dyDescent="0.2">
      <c r="B42" s="2" t="s">
        <v>861</v>
      </c>
    </row>
    <row r="43" spans="2:2" x14ac:dyDescent="0.2">
      <c r="B43" s="2" t="s">
        <v>855</v>
      </c>
    </row>
    <row r="45" spans="2:2" x14ac:dyDescent="0.2">
      <c r="B45" s="2" t="s">
        <v>858</v>
      </c>
    </row>
    <row r="46" spans="2:2" x14ac:dyDescent="0.2">
      <c r="B46" s="2" t="s">
        <v>859</v>
      </c>
    </row>
    <row r="48" spans="2:2" x14ac:dyDescent="0.2">
      <c r="B48" s="2" t="s">
        <v>908</v>
      </c>
    </row>
    <row r="49" spans="2:2" x14ac:dyDescent="0.2">
      <c r="B49" s="2" t="s">
        <v>909</v>
      </c>
    </row>
    <row r="51" spans="2:2" x14ac:dyDescent="0.2">
      <c r="B51" s="4">
        <v>40844</v>
      </c>
    </row>
    <row r="52" spans="2:2" x14ac:dyDescent="0.2">
      <c r="B52" s="2" t="s">
        <v>937</v>
      </c>
    </row>
    <row r="53" spans="2:2" x14ac:dyDescent="0.2">
      <c r="B53" s="2" t="s">
        <v>938</v>
      </c>
    </row>
    <row r="54" spans="2:2" x14ac:dyDescent="0.2">
      <c r="B54" s="2" t="s">
        <v>943</v>
      </c>
    </row>
    <row r="55" spans="2:2" x14ac:dyDescent="0.2">
      <c r="B55" s="2" t="s">
        <v>939</v>
      </c>
    </row>
    <row r="56" spans="2:2" x14ac:dyDescent="0.2">
      <c r="B56" s="2" t="s">
        <v>940</v>
      </c>
    </row>
    <row r="57" spans="2:2" x14ac:dyDescent="0.2">
      <c r="B57" s="2" t="s">
        <v>941</v>
      </c>
    </row>
    <row r="58" spans="2:2" x14ac:dyDescent="0.2">
      <c r="B58" s="2" t="s">
        <v>942</v>
      </c>
    </row>
    <row r="59" spans="2:2" x14ac:dyDescent="0.2">
      <c r="B59" s="2" t="s">
        <v>944</v>
      </c>
    </row>
    <row r="61" spans="2:2" x14ac:dyDescent="0.2">
      <c r="B61" s="4">
        <v>40859</v>
      </c>
    </row>
    <row r="62" spans="2:2" x14ac:dyDescent="0.2">
      <c r="B62" s="2" t="s">
        <v>1064</v>
      </c>
    </row>
    <row r="63" spans="2:2" x14ac:dyDescent="0.2">
      <c r="B63" s="2" t="s">
        <v>1065</v>
      </c>
    </row>
    <row r="64" spans="2:2" x14ac:dyDescent="0.2">
      <c r="B64" s="2" t="s">
        <v>1066</v>
      </c>
    </row>
    <row r="65" spans="2:2" x14ac:dyDescent="0.2">
      <c r="B65" s="2" t="s">
        <v>1067</v>
      </c>
    </row>
    <row r="66" spans="2:2" x14ac:dyDescent="0.2">
      <c r="B66" s="2" t="s">
        <v>1068</v>
      </c>
    </row>
    <row r="68" spans="2:2" x14ac:dyDescent="0.2">
      <c r="B68" s="4">
        <v>40875</v>
      </c>
    </row>
    <row r="69" spans="2:2" x14ac:dyDescent="0.2">
      <c r="B69" s="2" t="s">
        <v>1159</v>
      </c>
    </row>
    <row r="70" spans="2:2" x14ac:dyDescent="0.2">
      <c r="B70" s="2" t="s">
        <v>1158</v>
      </c>
    </row>
    <row r="72" spans="2:2" x14ac:dyDescent="0.2">
      <c r="B72" s="4">
        <v>40910</v>
      </c>
    </row>
    <row r="73" spans="2:2" x14ac:dyDescent="0.2">
      <c r="B73" t="s">
        <v>1359</v>
      </c>
    </row>
    <row r="74" spans="2:2" x14ac:dyDescent="0.2">
      <c r="B74" t="s">
        <v>1360</v>
      </c>
    </row>
    <row r="75" spans="2:2" x14ac:dyDescent="0.2">
      <c r="B75" t="s">
        <v>1361</v>
      </c>
    </row>
    <row r="77" spans="2:2" x14ac:dyDescent="0.2">
      <c r="B77" s="4">
        <v>40912</v>
      </c>
    </row>
    <row r="78" spans="2:2" x14ac:dyDescent="0.2">
      <c r="B78" s="4" t="s">
        <v>1375</v>
      </c>
    </row>
    <row r="79" spans="2:2" x14ac:dyDescent="0.2">
      <c r="B79" t="s">
        <v>1374</v>
      </c>
    </row>
    <row r="81" spans="2:2" x14ac:dyDescent="0.2">
      <c r="B81" s="4">
        <v>40913</v>
      </c>
    </row>
    <row r="82" spans="2:2" x14ac:dyDescent="0.2">
      <c r="B82" t="s">
        <v>1380</v>
      </c>
    </row>
    <row r="84" spans="2:2" x14ac:dyDescent="0.2">
      <c r="B84" s="4">
        <v>40832</v>
      </c>
    </row>
    <row r="85" spans="2:2" x14ac:dyDescent="0.2">
      <c r="B85" t="s">
        <v>1376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2" sqref="B2"/>
    </sheetView>
  </sheetViews>
  <sheetFormatPr defaultRowHeight="12.75" x14ac:dyDescent="0.2"/>
  <sheetData>
    <row r="2" spans="2:2" x14ac:dyDescent="0.2">
      <c r="B2" s="2" t="s">
        <v>882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1"/>
  <sheetViews>
    <sheetView zoomScale="80" zoomScaleNormal="80" workbookViewId="0">
      <selection activeCell="B1" sqref="B1"/>
    </sheetView>
  </sheetViews>
  <sheetFormatPr defaultColWidth="3.7109375" defaultRowHeight="17.25" x14ac:dyDescent="0.4"/>
  <cols>
    <col min="1" max="2" width="3.7109375" style="37"/>
    <col min="3" max="3" width="6.28515625" style="37" bestFit="1" customWidth="1"/>
    <col min="4" max="5" width="3.7109375" style="37"/>
    <col min="6" max="6" width="15" style="37" customWidth="1"/>
    <col min="7" max="16384" width="3.7109375" style="37"/>
  </cols>
  <sheetData>
    <row r="1" spans="1:2" s="38" customFormat="1" ht="18.75" x14ac:dyDescent="0.4"/>
    <row r="2" spans="1:2" x14ac:dyDescent="0.4">
      <c r="A2" s="39"/>
      <c r="B2" s="39"/>
    </row>
    <row r="36" spans="10:10" x14ac:dyDescent="0.4">
      <c r="J36" s="37" t="s">
        <v>2304</v>
      </c>
    </row>
    <row r="71" spans="1:3" x14ac:dyDescent="0.4">
      <c r="A71" s="37">
        <v>11</v>
      </c>
      <c r="B71" s="37">
        <v>3</v>
      </c>
      <c r="C71" s="37">
        <v>2013</v>
      </c>
    </row>
    <row r="76" spans="1:3" x14ac:dyDescent="0.4">
      <c r="A76" s="37">
        <v>12</v>
      </c>
      <c r="B76" s="37">
        <v>3</v>
      </c>
      <c r="C76" s="37">
        <v>2013</v>
      </c>
    </row>
    <row r="81" spans="1:3" x14ac:dyDescent="0.4">
      <c r="A81" s="37">
        <v>13</v>
      </c>
      <c r="B81" s="37">
        <v>3</v>
      </c>
      <c r="C81" s="37">
        <v>2013</v>
      </c>
    </row>
    <row r="86" spans="1:3" x14ac:dyDescent="0.4">
      <c r="A86" s="37">
        <v>14</v>
      </c>
      <c r="B86" s="37">
        <v>3</v>
      </c>
      <c r="C86" s="37">
        <v>2013</v>
      </c>
    </row>
    <row r="91" spans="1:3" x14ac:dyDescent="0.4">
      <c r="A91" s="37">
        <v>15</v>
      </c>
      <c r="B91" s="37">
        <v>3</v>
      </c>
      <c r="C91" s="37">
        <v>2013</v>
      </c>
    </row>
    <row r="96" spans="1:3" x14ac:dyDescent="0.4">
      <c r="A96" s="37">
        <v>16</v>
      </c>
      <c r="B96" s="37">
        <v>3</v>
      </c>
      <c r="C96" s="37">
        <v>2013</v>
      </c>
    </row>
    <row r="101" spans="1:3" x14ac:dyDescent="0.4">
      <c r="A101" s="37">
        <v>17</v>
      </c>
      <c r="B101" s="37">
        <v>3</v>
      </c>
      <c r="C101" s="37">
        <v>2013</v>
      </c>
    </row>
    <row r="106" spans="1:3" x14ac:dyDescent="0.4">
      <c r="A106" s="37">
        <v>18</v>
      </c>
      <c r="B106" s="37">
        <v>3</v>
      </c>
      <c r="C106" s="37">
        <v>2013</v>
      </c>
    </row>
    <row r="111" spans="1:3" x14ac:dyDescent="0.4">
      <c r="A111" s="37">
        <v>19</v>
      </c>
      <c r="B111" s="37">
        <v>3</v>
      </c>
      <c r="C111" s="37">
        <v>2013</v>
      </c>
    </row>
    <row r="116" spans="1:3" x14ac:dyDescent="0.4">
      <c r="A116" s="37">
        <v>20</v>
      </c>
      <c r="B116" s="37">
        <v>3</v>
      </c>
      <c r="C116" s="37">
        <v>2013</v>
      </c>
    </row>
    <row r="121" spans="1:3" x14ac:dyDescent="0.4">
      <c r="A121" s="37">
        <v>21</v>
      </c>
      <c r="B121" s="37">
        <v>3</v>
      </c>
      <c r="C121" s="37">
        <v>2013</v>
      </c>
    </row>
    <row r="126" spans="1:3" x14ac:dyDescent="0.4">
      <c r="A126" s="37">
        <v>22</v>
      </c>
      <c r="B126" s="37">
        <v>3</v>
      </c>
      <c r="C126" s="37">
        <v>2013</v>
      </c>
    </row>
    <row r="131" spans="1:3" x14ac:dyDescent="0.4">
      <c r="A131" s="37">
        <v>23</v>
      </c>
      <c r="B131" s="37">
        <v>3</v>
      </c>
      <c r="C131" s="37">
        <v>2013</v>
      </c>
    </row>
    <row r="136" spans="1:3" x14ac:dyDescent="0.4">
      <c r="A136" s="37">
        <v>24</v>
      </c>
      <c r="B136" s="37">
        <v>3</v>
      </c>
      <c r="C136" s="37">
        <v>2013</v>
      </c>
    </row>
    <row r="141" spans="1:3" x14ac:dyDescent="0.4">
      <c r="A141" s="37">
        <v>25</v>
      </c>
      <c r="B141" s="37">
        <v>3</v>
      </c>
      <c r="C141" s="37">
        <v>2013</v>
      </c>
    </row>
    <row r="146" spans="1:3" x14ac:dyDescent="0.4">
      <c r="A146" s="37">
        <v>26</v>
      </c>
      <c r="B146" s="37">
        <v>3</v>
      </c>
      <c r="C146" s="37">
        <v>2013</v>
      </c>
    </row>
    <row r="151" spans="1:3" x14ac:dyDescent="0.4">
      <c r="A151" s="37">
        <v>27</v>
      </c>
      <c r="B151" s="37">
        <v>3</v>
      </c>
      <c r="C151" s="37">
        <v>2013</v>
      </c>
    </row>
    <row r="156" spans="1:3" x14ac:dyDescent="0.4">
      <c r="A156" s="37">
        <v>28</v>
      </c>
      <c r="B156" s="37">
        <v>3</v>
      </c>
      <c r="C156" s="37">
        <v>2013</v>
      </c>
    </row>
    <row r="161" spans="1:3" x14ac:dyDescent="0.4">
      <c r="A161" s="37">
        <v>29</v>
      </c>
      <c r="B161" s="37">
        <v>3</v>
      </c>
      <c r="C161" s="37">
        <v>2013</v>
      </c>
    </row>
    <row r="166" spans="1:3" x14ac:dyDescent="0.4">
      <c r="A166" s="37">
        <v>30</v>
      </c>
      <c r="B166" s="37">
        <v>3</v>
      </c>
      <c r="C166" s="37">
        <v>2013</v>
      </c>
    </row>
    <row r="171" spans="1:3" x14ac:dyDescent="0.4">
      <c r="B171" s="37">
        <v>3</v>
      </c>
      <c r="C171" s="40"/>
    </row>
  </sheetData>
  <phoneticPr fontId="0" type="noConversion"/>
  <pageMargins left="0.75" right="0.75" top="1" bottom="1" header="0.5" footer="0.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C6" sqref="C6"/>
    </sheetView>
  </sheetViews>
  <sheetFormatPr defaultRowHeight="12.75" x14ac:dyDescent="0.2"/>
  <cols>
    <col min="2" max="2" width="14.140625" style="16" bestFit="1" customWidth="1"/>
    <col min="3" max="3" width="14.140625" bestFit="1" customWidth="1"/>
  </cols>
  <sheetData>
    <row r="2" spans="2:4" x14ac:dyDescent="0.2">
      <c r="B2" s="16" t="s">
        <v>1486</v>
      </c>
    </row>
    <row r="4" spans="2:4" x14ac:dyDescent="0.2">
      <c r="B4" s="4">
        <v>41409</v>
      </c>
      <c r="C4" s="4" t="s">
        <v>2723</v>
      </c>
    </row>
    <row r="5" spans="2:4" x14ac:dyDescent="0.2">
      <c r="B5" t="s">
        <v>2722</v>
      </c>
      <c r="C5" s="16">
        <v>8999999720735</v>
      </c>
      <c r="D5" t="s">
        <v>2720</v>
      </c>
    </row>
    <row r="6" spans="2:4" x14ac:dyDescent="0.2">
      <c r="B6" t="s">
        <v>2722</v>
      </c>
      <c r="C6" s="16">
        <v>8999999717506</v>
      </c>
      <c r="D6" t="s">
        <v>2721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AYAH</vt:lpstr>
      <vt:lpstr>henny</vt:lpstr>
      <vt:lpstr>ran</vt:lpstr>
      <vt:lpstr>nanda1</vt:lpstr>
      <vt:lpstr>MHD</vt:lpstr>
      <vt:lpstr>Sheet1</vt:lpstr>
      <vt:lpstr>Sheet3</vt:lpstr>
      <vt:lpstr>NANDA</vt:lpstr>
      <vt:lpstr>Sheet2</vt:lpstr>
      <vt:lpstr>OREO RETUR</vt:lpstr>
      <vt:lpstr>CORET-CORET NANDA</vt:lpstr>
      <vt:lpstr>Sheet6</vt:lpstr>
      <vt:lpstr>ngaji</vt:lpstr>
      <vt:lpstr>Sheet4</vt:lpstr>
      <vt:lpstr>k-a</vt:lpstr>
      <vt:lpstr>hosting</vt:lpstr>
      <vt:lpstr>Sheet5</vt:lpstr>
      <vt:lpstr>Sheet9</vt:lpstr>
      <vt:lpstr>depot</vt:lpstr>
      <vt:lpstr>keu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2013-11-23T15:35:33Z</cp:lastPrinted>
  <dcterms:created xsi:type="dcterms:W3CDTF">1996-10-14T23:33:28Z</dcterms:created>
  <dcterms:modified xsi:type="dcterms:W3CDTF">2015-01-14T20:22:24Z</dcterms:modified>
</cp:coreProperties>
</file>